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Факты" sheetId="1" state="visible" r:id="rId1"/>
    <sheet name="Шаблоны" sheetId="2" state="visible" r:id="rId2"/>
    <sheet name="Журнал вопросов" sheetId="3" state="visible" r:id="rId3"/>
    <sheet name="Сводка" sheetId="4" state="visible" r:id="rId4"/>
    <sheet name="Подстановка" sheetId="5" state="visible" r:id="rId5"/>
    <sheet name="Как пользоваться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8" customWidth="1" min="1" max="1"/>
    <col width="70" customWidth="1" min="2" max="2"/>
    <col width="55" customWidth="1" min="3" max="3"/>
  </cols>
  <sheetData>
    <row r="1">
      <c r="A1" s="1" t="inlineStr">
        <is>
          <t>Поле</t>
        </is>
      </c>
      <c r="B1" s="1" t="inlineStr">
        <is>
          <t>Значение (заполните своё)</t>
        </is>
      </c>
      <c r="C1" s="1" t="inlineStr">
        <is>
          <t>Что сюда писать</t>
        </is>
      </c>
    </row>
    <row r="2">
      <c r="A2" t="inlineStr">
        <is>
          <t>{компания}</t>
        </is>
      </c>
      <c r="B2" s="2" t="inlineStr">
        <is>
          <t>груминг-салон «Мокрый нос»</t>
        </is>
      </c>
      <c r="C2" t="inlineStr">
        <is>
          <t>Как вы представляетесь в первом сообщении</t>
        </is>
      </c>
    </row>
    <row r="3">
      <c r="A3" t="inlineStr">
        <is>
          <t>{услуга}</t>
        </is>
      </c>
      <c r="B3" s="2" t="inlineStr">
        <is>
          <t>Комплексный груминг</t>
        </is>
      </c>
      <c r="C3" t="inlineStr">
        <is>
          <t>Главная услуга, о цене которой спрашивают чаще всего</t>
        </is>
      </c>
    </row>
    <row r="4">
      <c r="A4" t="inlineStr">
        <is>
          <t>{цена_от}</t>
        </is>
      </c>
      <c r="B4" s="2" t="inlineStr">
        <is>
          <t>1 900 ₽</t>
        </is>
      </c>
      <c r="C4" t="inlineStr">
        <is>
          <t>Нижняя граница цены главной услуги</t>
        </is>
      </c>
    </row>
    <row r="5">
      <c r="A5" t="inlineStr">
        <is>
          <t>{от_чего_цена}</t>
        </is>
      </c>
      <c r="B5" s="2" t="inlineStr">
        <is>
          <t>породы, размера и состояния шерсти</t>
        </is>
      </c>
      <c r="C5" t="inlineStr">
        <is>
          <t>От чего зависит точная цена, в родительном падеже</t>
        </is>
      </c>
    </row>
    <row r="6">
      <c r="A6" t="inlineStr">
        <is>
          <t>{что_входит}</t>
        </is>
      </c>
      <c r="B6" s="2" t="inlineStr">
        <is>
          <t>мытьё, сушка, стрижка по стандарту породы, когти и чистка ушей</t>
        </is>
      </c>
      <c r="C6" t="inlineStr">
        <is>
          <t>Перечень того, что входит в цену</t>
        </is>
      </c>
    </row>
    <row r="7">
      <c r="A7" t="inlineStr">
        <is>
          <t>{доплаты}</t>
        </is>
      </c>
      <c r="B7" s="2" t="inlineStr">
        <is>
          <t>если шерсть в колтунах, их разбор от 300 ₽, сумму мастер называет до начала</t>
        </is>
      </c>
      <c r="C7" t="inlineStr">
        <is>
          <t>За что бывает доплата и как вы о ней предупреждаете</t>
        </is>
      </c>
    </row>
    <row r="8">
      <c r="A8" t="inlineStr">
        <is>
          <t>{вариант_дешевле}</t>
        </is>
      </c>
      <c r="B8" s="2" t="inlineStr">
        <is>
          <t>гигиенический груминг от 1 200 ₽: мытьё, когти и уши без полной стрижки</t>
        </is>
      </c>
      <c r="C8" t="inlineStr">
        <is>
          <t>Более простой вариант услуги и его цена</t>
        </is>
      </c>
    </row>
    <row r="9">
      <c r="A9" t="inlineStr">
        <is>
          <t>{скидки}</t>
        </is>
      </c>
      <c r="B9" s="2" t="inlineStr">
        <is>
          <t>скидка 10% на каждый пятый визит</t>
        </is>
      </c>
      <c r="C9" t="inlineStr">
        <is>
          <t>Действующие скидки; если их нет, напишите «скидок сейчас нет»</t>
        </is>
      </c>
    </row>
    <row r="10">
      <c r="A10" t="inlineStr">
        <is>
          <t>{прайс}</t>
        </is>
      </c>
      <c r="B10" s="2" t="inlineStr">
        <is>
          <t>mokryi-nos.example/price</t>
        </is>
      </c>
      <c r="C10" t="inlineStr">
        <is>
          <t>Ссылка на прайс</t>
        </is>
      </c>
    </row>
    <row r="11">
      <c r="A11" t="inlineStr">
        <is>
          <t>{запись}</t>
        </is>
      </c>
      <c r="B11" s="2" t="inlineStr">
        <is>
          <t>mokryi-nos.example/zapis</t>
        </is>
      </c>
      <c r="C11" t="inlineStr">
        <is>
          <t>Ссылка на онлайн-запись или способ записаться</t>
        </is>
      </c>
    </row>
    <row r="12">
      <c r="A12" t="inlineStr">
        <is>
          <t>{длительность}</t>
        </is>
      </c>
      <c r="B12" s="2" t="inlineStr">
        <is>
          <t>от 1,5 до 3 часов</t>
        </is>
      </c>
      <c r="C12" t="inlineStr">
        <is>
          <t>Сколько длится услуга</t>
        </is>
      </c>
    </row>
    <row r="13">
      <c r="A13" t="inlineStr">
        <is>
          <t>{адрес}</t>
        </is>
      </c>
      <c r="B13" s="2" t="inlineStr">
        <is>
          <t>ул. Садовая, 12, вход со двора</t>
        </is>
      </c>
      <c r="C13" t="inlineStr">
        <is>
          <t>Адрес с ориентиром входа</t>
        </is>
      </c>
    </row>
    <row r="14">
      <c r="A14" t="inlineStr">
        <is>
          <t>{как_найти}</t>
        </is>
      </c>
      <c r="B14" s="2" t="inlineStr">
        <is>
          <t>От остановки «Рынок» 3 минуты пешком, у входа есть парковка</t>
        </is>
      </c>
      <c r="C14" t="inlineStr">
        <is>
          <t>Как добраться и где оставить машину</t>
        </is>
      </c>
    </row>
    <row r="15">
      <c r="A15" t="inlineStr">
        <is>
          <t>{часы}</t>
        </is>
      </c>
      <c r="B15" s="2" t="inlineStr">
        <is>
          <t>ежедневно с 10:00 до 20:00</t>
        </is>
      </c>
      <c r="C15" t="inlineStr">
        <is>
          <t>Часы работы</t>
        </is>
      </c>
    </row>
    <row r="16">
      <c r="A16" t="inlineStr">
        <is>
          <t>{время_ответа}</t>
        </is>
      </c>
      <c r="B16" s="2" t="inlineStr">
        <is>
          <t>в течение часа в рабочее время</t>
        </is>
      </c>
      <c r="C16" t="inlineStr">
        <is>
          <t>Когда вы реально отвечаете</t>
        </is>
      </c>
    </row>
    <row r="17">
      <c r="A17" t="inlineStr">
        <is>
          <t>{телефон}</t>
        </is>
      </c>
      <c r="B17" s="2" t="n"/>
      <c r="C17" t="inlineStr">
        <is>
          <t>Телефон для звонка; оставьте пустым, если звонки не принимаете</t>
        </is>
      </c>
    </row>
    <row r="18">
      <c r="A18" t="inlineStr">
        <is>
          <t>{опоздание}</t>
        </is>
      </c>
      <c r="B18" s="2" t="inlineStr">
        <is>
          <t>Ждём до 15 минут, при большем опоздании предложим перенести, чтобы не задерживать следующего клиента</t>
        </is>
      </c>
      <c r="C18" t="inlineStr">
        <is>
          <t>Правило опоздания</t>
        </is>
      </c>
    </row>
    <row r="19">
      <c r="A19" t="inlineStr">
        <is>
          <t>{предоплата}</t>
        </is>
      </c>
      <c r="B19" s="2" t="inlineStr">
        <is>
          <t>500 ₽ при записи на субботу или воскресенье</t>
        </is>
      </c>
      <c r="C19" t="inlineStr">
        <is>
          <t>Когда и сколько берёте предоплаты</t>
        </is>
      </c>
    </row>
    <row r="20">
      <c r="A20" t="inlineStr">
        <is>
          <t>{перенос}</t>
        </is>
      </c>
      <c r="B20" s="2" t="inlineStr">
        <is>
          <t>Перенос бесплатный, если предупредить за 24 часа</t>
        </is>
      </c>
      <c r="C20" t="inlineStr">
        <is>
          <t>Правило переноса</t>
        </is>
      </c>
    </row>
    <row r="21">
      <c r="A21" t="inlineStr">
        <is>
          <t>{оплата}</t>
        </is>
      </c>
      <c r="B21" s="2" t="inlineStr">
        <is>
          <t>картой, по QR-коду или наличными</t>
        </is>
      </c>
      <c r="C21" t="inlineStr">
        <is>
          <t>Способы оплаты</t>
        </is>
      </c>
    </row>
    <row r="22">
      <c r="A22" t="inlineStr">
        <is>
          <t>{чек}</t>
        </is>
      </c>
      <c r="B22" s="2" t="inlineStr">
        <is>
          <t>Чек приходит на телефон или почту сразу после оплаты</t>
        </is>
      </c>
      <c r="C22" t="inlineStr">
        <is>
          <t>Как клиент получает чек</t>
        </is>
      </c>
    </row>
    <row r="23">
      <c r="A23" t="inlineStr">
        <is>
          <t>{как_проходит}</t>
        </is>
      </c>
      <c r="B23" s="2" t="inlineStr">
        <is>
          <t>мастер осматривает питомца, моет, сушит, стрижёт, обрабатывает когти и уши</t>
        </is>
      </c>
      <c r="C23" t="inlineStr">
        <is>
          <t>Как проходит услуга по шагам</t>
        </is>
      </c>
    </row>
    <row r="24">
      <c r="A24" t="inlineStr">
        <is>
          <t>{подготовка}</t>
        </is>
      </c>
      <c r="B24" s="2" t="inlineStr">
        <is>
          <t>выгуляйте собаку перед визитом и возьмите поводок, кошку привозите в переноске</t>
        </is>
      </c>
      <c r="C24" t="inlineStr">
        <is>
          <t>Что сделать клиенту до визита</t>
        </is>
      </c>
    </row>
    <row r="25">
      <c r="A25" t="inlineStr">
        <is>
          <t>{присутствие}</t>
        </is>
      </c>
      <c r="B25" s="2" t="inlineStr">
        <is>
          <t>Остаться можно, у нас есть место для ожидания</t>
        </is>
      </c>
      <c r="C25" t="inlineStr">
        <is>
          <t>Можно ли клиенту быть рядом</t>
        </is>
      </c>
    </row>
    <row r="26">
      <c r="A26" t="inlineStr">
        <is>
          <t>{первый_визит}</t>
        </is>
      </c>
      <c r="B26" s="2" t="inlineStr">
        <is>
          <t>мастер знакомится с питомцем, делает перерывы и не торопится</t>
        </is>
      </c>
      <c r="C26" t="inlineStr">
        <is>
          <t>Чем первый визит отличается от обычного</t>
        </is>
      </c>
    </row>
    <row r="27">
      <c r="A27" t="inlineStr">
        <is>
          <t>{работы}</t>
        </is>
      </c>
      <c r="B27" s="2" t="inlineStr">
        <is>
          <t>mokryi-nos.example/foto</t>
        </is>
      </c>
      <c r="C27" t="inlineStr">
        <is>
          <t>Где посмотреть примеры работ</t>
        </is>
      </c>
    </row>
    <row r="28">
      <c r="A28" t="inlineStr">
        <is>
          <t>{отзывы}</t>
        </is>
      </c>
      <c r="B28" s="2" t="inlineStr">
        <is>
          <t>Яндекс Карты, «Мокрый нос» на Садовой</t>
        </is>
      </c>
      <c r="C28" t="inlineStr">
        <is>
          <t>Где читать и оставлять отзывы</t>
        </is>
      </c>
    </row>
    <row r="29">
      <c r="A29" t="inlineStr">
        <is>
          <t>{мастер}</t>
        </is>
      </c>
      <c r="B29" s="2" t="inlineStr">
        <is>
          <t>мастер Ирина</t>
        </is>
      </c>
      <c r="C29" t="inlineStr">
        <is>
          <t>Кто выполняет услугу</t>
        </is>
      </c>
    </row>
    <row r="30">
      <c r="A30" t="inlineStr">
        <is>
          <t>{гарантия}</t>
        </is>
      </c>
      <c r="B30" s="2" t="inlineStr">
        <is>
          <t>Если что-то не понравится, напишите в течение 3 дней: бесплатно поправим</t>
        </is>
      </c>
      <c r="C30" t="inlineStr">
        <is>
          <t>Что вы делаете, если результат не понравился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30" customWidth="1" min="3" max="3"/>
    <col width="18" customWidth="1" min="4" max="4"/>
    <col width="60" customWidth="1" min="5" max="5"/>
    <col width="60" customWidth="1" min="6" max="6"/>
    <col width="8" customWidth="1" min="7" max="7"/>
    <col width="22" customWidth="1" min="8" max="8"/>
    <col width="40" customWidth="1" min="9" max="9"/>
    <col width="12" customWidth="1" min="10" max="10"/>
    <col hidden="1" width="10" customWidth="1" min="11" max="11"/>
  </cols>
  <sheetData>
    <row r="1">
      <c r="A1" s="1" t="inlineStr">
        <is>
          <t>№</t>
        </is>
      </c>
      <c r="B1" s="1" t="inlineStr">
        <is>
          <t>Группа</t>
        </is>
      </c>
      <c r="C1" s="1" t="inlineStr">
        <is>
          <t>Вопрос клиента</t>
        </is>
      </c>
      <c r="D1" s="1" t="inlineStr">
        <is>
          <t>Код быстрого ответа</t>
        </is>
      </c>
      <c r="E1" s="1" t="inlineStr">
        <is>
          <t>Шаблон с полями</t>
        </is>
      </c>
      <c r="F1" s="1" t="inlineStr">
        <is>
          <t>Готовый текст</t>
        </is>
      </c>
      <c r="G1" s="1" t="inlineStr">
        <is>
          <t>Знаков</t>
        </is>
      </c>
      <c r="H1" s="1" t="inlineStr">
        <is>
          <t>Статус</t>
        </is>
      </c>
      <c r="I1" s="1" t="inlineStr">
        <is>
          <t>Когда не отправлять шаблоном</t>
        </is>
      </c>
      <c r="J1" s="1" t="inlineStr">
        <is>
          <t>Вопросов за период</t>
        </is>
      </c>
      <c r="K1" s="1" t="inlineStr">
        <is>
          <t>Служебный порядок</t>
        </is>
      </c>
    </row>
    <row r="2">
      <c r="A2" t="n">
        <v>1</v>
      </c>
      <c r="B2" t="inlineStr">
        <is>
          <t>Цена</t>
        </is>
      </c>
      <c r="C2" t="inlineStr">
        <is>
          <t>Сколько стоит?</t>
        </is>
      </c>
      <c r="D2" t="inlineStr">
        <is>
          <t>/цена</t>
        </is>
      </c>
      <c r="E2" s="3" t="inlineStr">
        <is>
          <t>[Имя], здравствуйте! {услуга} стоит от {цена_от}, точная цена зависит от {от_чего_цена}. Подскажите, [что нужно для расчёта]? Сразу назову сумму.</t>
        </is>
      </c>
      <c r="F2" s="3" t="str">
        <f>Подстановка!AD2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G2">
        <f>LEN(F2)</f>
        <v>174</v>
      </c>
      <c r="H2" t="str">
        <f>IF(E2="","",IF(ISNUMBER(SEARCH("{",F2)),"Заполните "&amp;MID(F2,SEARCH("{",F2),SEARCH("}",F2,SEARCH("{",F2))-SEARCH("{",F2)+1),IF(G2&gt;Сводка!$B$5,"Длиннее "&amp;Сводка!$B$5&amp;" знаков","Готово")))</f>
        <v>Готово</v>
      </c>
      <c r="J2">
        <f>COUNTIFS('Журнал вопросов'!$E$2:$E$301,D2,'Журнал вопросов'!$F$2:$F$301,"учтён")</f>
        <v>14</v>
      </c>
      <c r="K2">
        <f>J2+(61-ROW())/1000</f>
        <v>14.059</v>
      </c>
    </row>
    <row r="3">
      <c r="A3" t="n">
        <v>2</v>
      </c>
      <c r="B3" t="inlineStr">
        <is>
          <t>Цена</t>
        </is>
      </c>
      <c r="C3" t="inlineStr">
        <is>
          <t>А точно сколько будет?</t>
        </is>
      </c>
      <c r="D3" t="inlineStr">
        <is>
          <t>/точнаяцена</t>
        </is>
      </c>
      <c r="E3" s="3" t="inlineStr">
        <is>
          <t>Чтобы назвать точную сумму, мне нужно знать {от_чего_цена}. Пришлите фото или ответьте парой слов, посчитаю {время_ответа}.</t>
        </is>
      </c>
      <c r="F3" s="3" t="str">
        <f>Подстановка!AD3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  <c r="G3">
        <f>LEN(F3)</f>
        <v>159</v>
      </c>
      <c r="H3" t="str">
        <f>IF(E3="","",IF(ISNUMBER(SEARCH("{",F3)),"Заполните "&amp;MID(F3,SEARCH("{",F3),SEARCH("}",F3,SEARCH("{",F3))-SEARCH("{",F3)+1),IF(G3&gt;Сводка!$B$5,"Длиннее "&amp;Сводка!$B$5&amp;" знаков","Готово")))</f>
        <v>Готово</v>
      </c>
      <c r="J3">
        <f>COUNTIFS('Журнал вопросов'!$E$2:$E$301,D3,'Журнал вопросов'!$F$2:$F$301,"учтён")</f>
        <v>2</v>
      </c>
      <c r="K3">
        <f>J3+(61-ROW())/1000</f>
        <v>2.058</v>
      </c>
    </row>
    <row r="4">
      <c r="A4" t="n">
        <v>3</v>
      </c>
      <c r="B4" t="inlineStr">
        <is>
          <t>Цена</t>
        </is>
      </c>
      <c r="C4" t="inlineStr">
        <is>
          <t>Что входит в цену?</t>
        </is>
      </c>
      <c r="D4" t="inlineStr">
        <is>
          <t>/чтовходит</t>
        </is>
      </c>
      <c r="E4" s="3" t="inlineStr">
        <is>
          <t>В стоимость входит: {что_входит}. Отдельно оплачивается только одно: {доплаты}. Посчитать, сколько выйдет у вас?</t>
        </is>
      </c>
      <c r="F4" s="3" t="str">
        <f>Подстановка!AD4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G4">
        <f>LEN(F4)</f>
        <v>228</v>
      </c>
      <c r="H4" t="str">
        <f>IF(E4="","",IF(ISNUMBER(SEARCH("{",F4)),"Заполните "&amp;MID(F4,SEARCH("{",F4),SEARCH("}",F4,SEARCH("{",F4))-SEARCH("{",F4)+1),IF(G4&gt;Сводка!$B$5,"Длиннее "&amp;Сводка!$B$5&amp;" знаков","Готово")))</f>
        <v>Готово</v>
      </c>
      <c r="J4">
        <f>COUNTIFS('Журнал вопросов'!$E$2:$E$301,D4,'Журнал вопросов'!$F$2:$F$301,"учтён")</f>
        <v>1</v>
      </c>
      <c r="K4">
        <f>J4+(61-ROW())/1000</f>
        <v>1.057</v>
      </c>
    </row>
    <row r="5">
      <c r="A5" t="n">
        <v>4</v>
      </c>
      <c r="B5" t="inlineStr">
        <is>
          <t>Цена</t>
        </is>
      </c>
      <c r="C5" t="inlineStr">
        <is>
          <t>Дорого, у других дешевле</t>
        </is>
      </c>
      <c r="D5" t="inlineStr">
        <is>
          <t>/дорого</t>
        </is>
      </c>
      <c r="E5" s="3" t="inlineStr">
        <is>
          <t>Понимаю, сравнивать цены нормально. С каким предложением сравниваете? У нас в цену входит {что_входит}, иногда у других это считают отдельно. Если бюджет ограничен, есть вариант проще: {вариант_дешевле}.</t>
        </is>
      </c>
      <c r="F5" s="3" t="str">
        <f>Подстановка!AD5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G5">
        <f>LEN(F5)</f>
        <v>307</v>
      </c>
      <c r="H5" t="str">
        <f>IF(E5="","",IF(ISNUMBER(SEARCH("{",F5)),"Заполните "&amp;MID(F5,SEARCH("{",F5),SEARCH("}",F5,SEARCH("{",F5))-SEARCH("{",F5)+1),IF(G5&gt;Сводка!$B$5,"Длиннее "&amp;Сводка!$B$5&amp;" знаков","Готово")))</f>
        <v>Готово</v>
      </c>
      <c r="I5" t="inlineStr">
        <is>
          <t>Если клиент ругается или пишет второй раз подряд: ответьте сами</t>
        </is>
      </c>
      <c r="J5">
        <f>COUNTIFS('Журнал вопросов'!$E$2:$E$301,D5,'Журнал вопросов'!$F$2:$F$301,"учтён")</f>
        <v>1</v>
      </c>
      <c r="K5">
        <f>J5+(61-ROW())/1000</f>
        <v>1.056</v>
      </c>
    </row>
    <row r="6">
      <c r="A6" t="n">
        <v>5</v>
      </c>
      <c r="B6" t="inlineStr">
        <is>
          <t>Цена</t>
        </is>
      </c>
      <c r="C6" t="inlineStr">
        <is>
          <t>Есть скидки?</t>
        </is>
      </c>
      <c r="D6" t="inlineStr">
        <is>
          <t>/скидка</t>
        </is>
      </c>
      <c r="E6" s="3" t="inlineStr">
        <is>
          <t>Сейчас действует {скидки}. Других скидок пока нет. Подобрать вам удобное время?</t>
        </is>
      </c>
      <c r="F6" s="3" t="str">
        <f>Подстановка!AD6</f>
        <v>Сейчас действует скидка 10% на каждый пятый визит. Других скидок пока нет. Подобрать вам удобное время?</v>
      </c>
      <c r="G6">
        <f>LEN(F6)</f>
        <v>103</v>
      </c>
      <c r="H6" t="str">
        <f>IF(E6="","",IF(ISNUMBER(SEARCH("{",F6)),"Заполните "&amp;MID(F6,SEARCH("{",F6),SEARCH("}",F6,SEARCH("{",F6))-SEARCH("{",F6)+1),IF(G6&gt;Сводка!$B$5,"Длиннее "&amp;Сводка!$B$5&amp;" знаков","Готово")))</f>
        <v>Готово</v>
      </c>
      <c r="J6">
        <f>COUNTIFS('Журнал вопросов'!$E$2:$E$301,D6,'Журнал вопросов'!$F$2:$F$301,"учтён")</f>
        <v>1</v>
      </c>
      <c r="K6">
        <f>J6+(61-ROW())/1000</f>
        <v>1.055</v>
      </c>
    </row>
    <row r="7">
      <c r="A7" t="n">
        <v>6</v>
      </c>
      <c r="B7" t="inlineStr">
        <is>
          <t>Цена</t>
        </is>
      </c>
      <c r="C7" t="inlineStr">
        <is>
          <t>Пришлите прайс</t>
        </is>
      </c>
      <c r="D7" t="inlineStr">
        <is>
          <t>/прайс</t>
        </is>
      </c>
      <c r="E7" s="3" t="inlineStr">
        <is>
          <t>Прайс здесь: {прайс}. Если подскажете {от_чего_цена}, назову точную сумму, чтобы не пришлось считать самим.</t>
        </is>
      </c>
      <c r="F7" s="3" t="str">
        <f>Подстановка!AD7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G7">
        <f>LEN(F7)</f>
        <v>144</v>
      </c>
      <c r="H7" t="str">
        <f>IF(E7="","",IF(ISNUMBER(SEARCH("{",F7)),"Заполните "&amp;MID(F7,SEARCH("{",F7),SEARCH("}",F7,SEARCH("{",F7))-SEARCH("{",F7)+1),IF(G7&gt;Сводка!$B$5,"Длиннее "&amp;Сводка!$B$5&amp;" знаков","Готово")))</f>
        <v>Готово</v>
      </c>
      <c r="J7">
        <f>COUNTIFS('Журнал вопросов'!$E$2:$E$301,D7,'Журнал вопросов'!$F$2:$F$301,"учтён")</f>
        <v>0</v>
      </c>
      <c r="K7">
        <f>J7+(61-ROW())/1000</f>
        <v>0.054</v>
      </c>
    </row>
    <row r="8">
      <c r="A8" t="n">
        <v>7</v>
      </c>
      <c r="B8" t="inlineStr">
        <is>
          <t>Цена</t>
        </is>
      </c>
      <c r="C8" t="inlineStr">
        <is>
          <t>Будут ли доплаты на месте?</t>
        </is>
      </c>
      <c r="D8" t="inlineStr">
        <is>
          <t>/доплаты</t>
        </is>
      </c>
      <c r="E8" s="3" t="inlineStr">
        <is>
          <t>Цену называем до начала работы. Доплата бывает в одном случае: {доплаты}. Без вашего согласия ничего не добавляем. Посчитать заранее сумму для вашего случая?</t>
        </is>
      </c>
      <c r="F8" s="3" t="str">
        <f>Подстановка!AD8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G8">
        <f>LEN(F8)</f>
        <v>223</v>
      </c>
      <c r="H8" t="str">
        <f>IF(E8="","",IF(ISNUMBER(SEARCH("{",F8)),"Заполните "&amp;MID(F8,SEARCH("{",F8),SEARCH("}",F8,SEARCH("{",F8))-SEARCH("{",F8)+1),IF(G8&gt;Сводка!$B$5,"Длиннее "&amp;Сводка!$B$5&amp;" знаков","Готово")))</f>
        <v>Готово</v>
      </c>
      <c r="J8">
        <f>COUNTIFS('Журнал вопросов'!$E$2:$E$301,D8,'Журнал вопросов'!$F$2:$F$301,"учтён")</f>
        <v>0</v>
      </c>
      <c r="K8">
        <f>J8+(61-ROW())/1000</f>
        <v>0.053</v>
      </c>
    </row>
    <row r="9">
      <c r="A9" t="n">
        <v>8</v>
      </c>
      <c r="B9" t="inlineStr">
        <is>
          <t>Цена</t>
        </is>
      </c>
      <c r="C9" t="inlineStr">
        <is>
          <t>Есть вариант дешевле?</t>
        </is>
      </c>
      <c r="D9" t="inlineStr">
        <is>
          <t>/дешевле</t>
        </is>
      </c>
      <c r="E9" s="3" t="inlineStr">
        <is>
          <t>Есть вариант проще: {вариант_дешевле}. Рассказать, чем он отличается от полного?</t>
        </is>
      </c>
      <c r="F9" s="3" t="str">
        <f>Подстановка!AD9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G9">
        <f>LEN(F9)</f>
        <v>134</v>
      </c>
      <c r="H9" t="str">
        <f>IF(E9="","",IF(ISNUMBER(SEARCH("{",F9)),"Заполните "&amp;MID(F9,SEARCH("{",F9),SEARCH("}",F9,SEARCH("{",F9))-SEARCH("{",F9)+1),IF(G9&gt;Сводка!$B$5,"Длиннее "&amp;Сводка!$B$5&amp;" знаков","Готово")))</f>
        <v>Готово</v>
      </c>
      <c r="J9">
        <f>COUNTIFS('Журнал вопросов'!$E$2:$E$301,D9,'Журнал вопросов'!$F$2:$F$301,"учтён")</f>
        <v>0</v>
      </c>
      <c r="K9">
        <f>J9+(61-ROW())/1000</f>
        <v>0.052</v>
      </c>
    </row>
    <row r="10">
      <c r="A10" t="n">
        <v>9</v>
      </c>
      <c r="B10" t="inlineStr">
        <is>
          <t>Запись</t>
        </is>
      </c>
      <c r="C10" t="inlineStr">
        <is>
          <t>Как записаться?</t>
        </is>
      </c>
      <c r="D10" t="inlineStr">
        <is>
          <t>/запись</t>
        </is>
      </c>
      <c r="E10" s="3" t="inlineStr">
        <is>
          <t>Записаться можно здесь: {запись}. Или напишите удобный день, я подберу время. На какой день смотрите?</t>
        </is>
      </c>
      <c r="F10" s="3" t="str">
        <f>Подстановка!AD10</f>
        <v>Записаться можно здесь: mokryi-nos.example/zapis. Или напишите удобный день, я подберу время. На какой день смотрите?</v>
      </c>
      <c r="G10">
        <f>LEN(F10)</f>
        <v>117</v>
      </c>
      <c r="H10" t="str">
        <f>IF(E10="","",IF(ISNUMBER(SEARCH("{",F10)),"Заполните "&amp;MID(F10,SEARCH("{",F10),SEARCH("}",F10,SEARCH("{",F10))-SEARCH("{",F10)+1),IF(G10&gt;Сводка!$B$5,"Длиннее "&amp;Сводка!$B$5&amp;" знаков","Готово")))</f>
        <v>Готово</v>
      </c>
      <c r="J10">
        <f>COUNTIFS('Журнал вопросов'!$E$2:$E$301,D10,'Журнал вопросов'!$F$2:$F$301,"учтён")</f>
        <v>0</v>
      </c>
      <c r="K10">
        <f>J10+(61-ROW())/1000</f>
        <v>0.051</v>
      </c>
    </row>
    <row r="11">
      <c r="A11" t="n">
        <v>10</v>
      </c>
      <c r="B11" t="inlineStr">
        <is>
          <t>Запись</t>
        </is>
      </c>
      <c r="C11" t="inlineStr">
        <is>
          <t>Есть время на субботу?</t>
        </is>
      </c>
      <c r="D11" t="inlineStr">
        <is>
          <t>/окна</t>
        </is>
      </c>
      <c r="E11" s="3" t="inlineStr">
        <is>
          <t>[Имя], на [день] свободно в [время 1] и в [время 2]. Какое время закрепить за вами?</t>
        </is>
      </c>
      <c r="F11" s="3" t="str">
        <f>Подстановка!AD11</f>
        <v>[Имя], на [день] свободно в [время 1] и в [время 2]. Какое время закрепить за вами?</v>
      </c>
      <c r="G11">
        <f>LEN(F11)</f>
        <v>83</v>
      </c>
      <c r="H11" t="str">
        <f>IF(E11="","",IF(ISNUMBER(SEARCH("{",F11)),"Заполните "&amp;MID(F11,SEARCH("{",F11),SEARCH("}",F11,SEARCH("{",F11))-SEARCH("{",F11)+1),IF(G11&gt;Сводка!$B$5,"Длиннее "&amp;Сводка!$B$5&amp;" знаков","Готово")))</f>
        <v>Готово</v>
      </c>
      <c r="J11">
        <f>COUNTIFS('Журнал вопросов'!$E$2:$E$301,D11,'Журнал вопросов'!$F$2:$F$301,"учтён")</f>
        <v>9</v>
      </c>
      <c r="K11">
        <f>J11+(61-ROW())/1000</f>
        <v>9.05</v>
      </c>
    </row>
    <row r="12">
      <c r="A12" t="n">
        <v>11</v>
      </c>
      <c r="B12" t="inlineStr">
        <is>
          <t>Запись</t>
        </is>
      </c>
      <c r="C12" t="inlineStr">
        <is>
          <t>Можно сегодня?</t>
        </is>
      </c>
      <c r="D12" t="inlineStr">
        <is>
          <t>/сегодня</t>
        </is>
      </c>
      <c r="E12" s="3" t="inlineStr">
        <is>
          <t>Сегодня есть окно в [время]. Если подходит, напишите «да», и я запишу. Если нет, ближайшее свободное время [день, время].</t>
        </is>
      </c>
      <c r="F12" s="3" t="str">
        <f>Подстановка!AD12</f>
        <v>Сегодня есть окно в [время]. Если подходит, напишите «да», и я запишу. Если нет, ближайшее свободное время [день, время].</v>
      </c>
      <c r="G12">
        <f>LEN(F12)</f>
        <v>121</v>
      </c>
      <c r="H12" t="str">
        <f>IF(E12="","",IF(ISNUMBER(SEARCH("{",F12)),"Заполните "&amp;MID(F12,SEARCH("{",F12),SEARCH("}",F12,SEARCH("{",F12))-SEARCH("{",F12)+1),IF(G12&gt;Сводка!$B$5,"Длиннее "&amp;Сводка!$B$5&amp;" знаков","Готово")))</f>
        <v>Готово</v>
      </c>
      <c r="J12">
        <f>COUNTIFS('Журнал вопросов'!$E$2:$E$301,D12,'Журнал вопросов'!$F$2:$F$301,"учтён")</f>
        <v>1</v>
      </c>
      <c r="K12">
        <f>J12+(61-ROW())/1000</f>
        <v>1.049</v>
      </c>
    </row>
    <row r="13">
      <c r="A13" t="n">
        <v>12</v>
      </c>
      <c r="B13" t="inlineStr">
        <is>
          <t>Запись</t>
        </is>
      </c>
      <c r="C13" t="inlineStr">
        <is>
          <t>Всё занято?</t>
        </is>
      </c>
      <c r="D13" t="inlineStr">
        <is>
          <t>/нетмест</t>
        </is>
      </c>
      <c r="E13" s="3" t="inlineStr">
        <is>
          <t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t>
        </is>
      </c>
      <c r="F13" s="3" t="str">
        <f>Подстановка!AD13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G13">
        <f>LEN(F13)</f>
        <v>166</v>
      </c>
      <c r="H13" t="str">
        <f>IF(E13="","",IF(ISNUMBER(SEARCH("{",F13)),"Заполните "&amp;MID(F13,SEARCH("{",F13),SEARCH("}",F13,SEARCH("{",F13))-SEARCH("{",F13)+1),IF(G13&gt;Сводка!$B$5,"Длиннее "&amp;Сводка!$B$5&amp;" знаков","Готово")))</f>
        <v>Готово</v>
      </c>
      <c r="J13">
        <f>COUNTIFS('Журнал вопросов'!$E$2:$E$301,D13,'Журнал вопросов'!$F$2:$F$301,"учтён")</f>
        <v>0</v>
      </c>
      <c r="K13">
        <f>J13+(61-ROW())/1000</f>
        <v>0.048</v>
      </c>
    </row>
    <row r="14">
      <c r="A14" t="n">
        <v>13</v>
      </c>
      <c r="B14" t="inlineStr">
        <is>
          <t>Запись</t>
        </is>
      </c>
      <c r="C14" t="inlineStr">
        <is>
          <t>Сколько длится?</t>
        </is>
      </c>
      <c r="D14" t="inlineStr">
        <is>
          <t>/длительность</t>
        </is>
      </c>
      <c r="E14" s="3" t="inlineStr">
        <is>
          <t>Обычно {длительность}, точнее скажу, когда узнаю {от_чего_цена}. Подобрать время с запасом?</t>
        </is>
      </c>
      <c r="F14" s="3" t="str">
        <f>Подстановка!AD14</f>
        <v>Обычно от 1,5 до 3 часов, точнее скажу, когда узнаю породы, размера и состояния шерсти. Подобрать время с запасом?</v>
      </c>
      <c r="G14">
        <f>LEN(F14)</f>
        <v>114</v>
      </c>
      <c r="H14" t="str">
        <f>IF(E14="","",IF(ISNUMBER(SEARCH("{",F14)),"Заполните "&amp;MID(F14,SEARCH("{",F14),SEARCH("}",F14,SEARCH("{",F14))-SEARCH("{",F14)+1),IF(G14&gt;Сводка!$B$5,"Длиннее "&amp;Сводка!$B$5&amp;" знаков","Готово")))</f>
        <v>Готово</v>
      </c>
      <c r="J14">
        <f>COUNTIFS('Журнал вопросов'!$E$2:$E$301,D14,'Журнал вопросов'!$F$2:$F$301,"учтён")</f>
        <v>5</v>
      </c>
      <c r="K14">
        <f>J14+(61-ROW())/1000</f>
        <v>5.047</v>
      </c>
    </row>
    <row r="15">
      <c r="A15" t="n">
        <v>14</v>
      </c>
      <c r="B15" t="inlineStr">
        <is>
          <t>Запись</t>
        </is>
      </c>
      <c r="C15" t="inlineStr">
        <is>
          <t>Подтверждение записи</t>
        </is>
      </c>
      <c r="D15" t="inlineStr">
        <is>
          <t>/подтверждение</t>
        </is>
      </c>
      <c r="E15" s="3" t="inlineStr">
        <is>
          <t>Вы записаны: [день, дата], [время], {адрес}. Стоимость [сумма]. Если планы изменятся, напишите сюда. {перенос}.</t>
        </is>
      </c>
      <c r="F15" s="3" t="str">
        <f>Подстановка!AD15</f>
        <v>Вы записаны: [день, дата], [время], ул. Садовая, 12, вход со двора. Стоимость [сумма]. Если планы изменятся, напишите сюда. Перенос бесплатный, если предупредить за 24 часа.</v>
      </c>
      <c r="G15">
        <f>LEN(F15)</f>
        <v>173</v>
      </c>
      <c r="H15" t="str">
        <f>IF(E15="","",IF(ISNUMBER(SEARCH("{",F15)),"Заполните "&amp;MID(F15,SEARCH("{",F15),SEARCH("}",F15,SEARCH("{",F15))-SEARCH("{",F15)+1),IF(G15&gt;Сводка!$B$5,"Длиннее "&amp;Сводка!$B$5&amp;" знаков","Готово")))</f>
        <v>Готово</v>
      </c>
      <c r="J15">
        <f>COUNTIFS('Журнал вопросов'!$E$2:$E$301,D15,'Журнал вопросов'!$F$2:$F$301,"учтён")</f>
        <v>0</v>
      </c>
      <c r="K15">
        <f>J15+(61-ROW())/1000</f>
        <v>0.046</v>
      </c>
    </row>
    <row r="16">
      <c r="A16" t="n">
        <v>15</v>
      </c>
      <c r="B16" t="inlineStr">
        <is>
          <t>Запись</t>
        </is>
      </c>
      <c r="C16" t="inlineStr">
        <is>
          <t>Напоминание накануне</t>
        </is>
      </c>
      <c r="D16" t="inlineStr">
        <is>
          <t>/напоминание</t>
        </is>
      </c>
      <c r="E16" s="3" t="inlineStr">
        <is>
          <t>[Имя], добрый день! Напоминаю: завтра в [время] ждём вас, {адрес}. {как_найти}. Если планы изменились, напишите, перенесём.</t>
        </is>
      </c>
      <c r="F16" s="3" t="str">
        <f>Подстановка!AD16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G16">
        <f>LEN(F16)</f>
        <v>194</v>
      </c>
      <c r="H16" t="str">
        <f>IF(E16="","",IF(ISNUMBER(SEARCH("{",F16)),"Заполните "&amp;MID(F16,SEARCH("{",F16),SEARCH("}",F16,SEARCH("{",F16))-SEARCH("{",F16)+1),IF(G16&gt;Сводка!$B$5,"Длиннее "&amp;Сводка!$B$5&amp;" знаков","Готово")))</f>
        <v>Готово</v>
      </c>
      <c r="J16">
        <f>COUNTIFS('Журнал вопросов'!$E$2:$E$301,D16,'Журнал вопросов'!$F$2:$F$301,"учтён")</f>
        <v>0</v>
      </c>
      <c r="K16">
        <f>J16+(61-ROW())/1000</f>
        <v>0.045</v>
      </c>
    </row>
    <row r="17">
      <c r="A17" t="n">
        <v>16</v>
      </c>
      <c r="B17" t="inlineStr">
        <is>
          <t>Запись</t>
        </is>
      </c>
      <c r="C17" t="inlineStr">
        <is>
          <t>Можно перенести?</t>
        </is>
      </c>
      <c r="D17" t="inlineStr">
        <is>
          <t>/перенос</t>
        </is>
      </c>
      <c r="E17" s="3" t="inlineStr">
        <is>
          <t>Конечно. {перенос}. На какой день перенести? Свободно [день, время] и [день, время].</t>
        </is>
      </c>
      <c r="F17" s="3" t="str">
        <f>Подстановка!AD17</f>
        <v>Конечно. Перенос бесплатный, если предупредить за 24 часа. На какой день перенести? Свободно [день, время] и [день, время].</v>
      </c>
      <c r="G17">
        <f>LEN(F17)</f>
        <v>123</v>
      </c>
      <c r="H17" t="str">
        <f>IF(E17="","",IF(ISNUMBER(SEARCH("{",F17)),"Заполните "&amp;MID(F17,SEARCH("{",F17),SEARCH("}",F17,SEARCH("{",F17))-SEARCH("{",F17)+1),IF(G17&gt;Сводка!$B$5,"Длиннее "&amp;Сводка!$B$5&amp;" знаков","Готово")))</f>
        <v>Готово</v>
      </c>
      <c r="I17" t="inlineStr">
        <is>
          <t>Если переносят третий раз подряд: обсудите лично</t>
        </is>
      </c>
      <c r="J17">
        <f>COUNTIFS('Журнал вопросов'!$E$2:$E$301,D17,'Журнал вопросов'!$F$2:$F$301,"учтён")</f>
        <v>3</v>
      </c>
      <c r="K17">
        <f>J17+(61-ROW())/1000</f>
        <v>3.044</v>
      </c>
    </row>
    <row r="18">
      <c r="A18" t="n">
        <v>17</v>
      </c>
      <c r="B18" t="inlineStr">
        <is>
          <t>Где и когда</t>
        </is>
      </c>
      <c r="C18" t="inlineStr">
        <is>
          <t>Где вы находитесь?</t>
        </is>
      </c>
      <c r="D18" t="inlineStr">
        <is>
          <t>/адрес</t>
        </is>
      </c>
      <c r="E18" s="3" t="inlineStr">
        <is>
          <t>Мы находимся: {адрес}. {как_найти}. Отправить точку на карте?</t>
        </is>
      </c>
      <c r="F18" s="3" t="str">
        <f>Подстановка!AD18</f>
        <v>Мы находимся: ул. Садовая, 12, вход со двора. От остановки «Рынок» 3 минуты пешком, у входа есть парковка. Отправить точку на карте?</v>
      </c>
      <c r="G18">
        <f>LEN(F18)</f>
        <v>132</v>
      </c>
      <c r="H18" t="str">
        <f>IF(E18="","",IF(ISNUMBER(SEARCH("{",F18)),"Заполните "&amp;MID(F18,SEARCH("{",F18),SEARCH("}",F18,SEARCH("{",F18))-SEARCH("{",F18)+1),IF(G18&gt;Сводка!$B$5,"Длиннее "&amp;Сводка!$B$5&amp;" знаков","Готово")))</f>
        <v>Готово</v>
      </c>
      <c r="J18">
        <f>COUNTIFS('Журнал вопросов'!$E$2:$E$301,D18,'Журнал вопросов'!$F$2:$F$301,"учтён")</f>
        <v>5</v>
      </c>
      <c r="K18">
        <f>J18+(61-ROW())/1000</f>
        <v>5.043</v>
      </c>
    </row>
    <row r="19">
      <c r="A19" t="n">
        <v>18</v>
      </c>
      <c r="B19" t="inlineStr">
        <is>
          <t>Где и когда</t>
        </is>
      </c>
      <c r="C19" t="inlineStr">
        <is>
          <t>До скольки работаете?</t>
        </is>
      </c>
      <c r="D19" t="inlineStr">
        <is>
          <t>/часы</t>
        </is>
      </c>
      <c r="E19" s="3" t="inlineStr">
        <is>
          <t>Работаем {часы}. Подобрать вам время?</t>
        </is>
      </c>
      <c r="F19" s="3" t="str">
        <f>Подстановка!AD19</f>
        <v>Работаем ежедневно с 10:00 до 20:00. Подобрать вам время?</v>
      </c>
      <c r="G19">
        <f>LEN(F19)</f>
        <v>57</v>
      </c>
      <c r="H19" t="str">
        <f>IF(E19="","",IF(ISNUMBER(SEARCH("{",F19)),"Заполните "&amp;MID(F19,SEARCH("{",F19),SEARCH("}",F19,SEARCH("{",F19))-SEARCH("{",F19)+1),IF(G19&gt;Сводка!$B$5,"Длиннее "&amp;Сводка!$B$5&amp;" знаков","Готово")))</f>
        <v>Готово</v>
      </c>
      <c r="J19">
        <f>COUNTIFS('Журнал вопросов'!$E$2:$E$301,D19,'Журнал вопросов'!$F$2:$F$301,"учтён")</f>
        <v>3</v>
      </c>
      <c r="K19">
        <f>J19+(61-ROW())/1000</f>
        <v>3.042</v>
      </c>
    </row>
    <row r="20">
      <c r="A20" t="n">
        <v>19</v>
      </c>
      <c r="B20" t="inlineStr">
        <is>
          <t>Где и когда</t>
        </is>
      </c>
      <c r="C20" t="inlineStr">
        <is>
          <t>Сообщение в нерабочее время</t>
        </is>
      </c>
      <c r="D20" t="inlineStr">
        <is>
          <t>/нерабочее</t>
        </is>
      </c>
      <c r="E20" s="3" t="inlineStr">
        <is>
          <t>Здравствуйте! Это {компания}. Сейчас мы не на связи, работаем {часы}. Ответим {время_ответа}. Чтобы сразу ответить по делу, напишите, какая услуга нужна и на какой день.</t>
        </is>
      </c>
      <c r="F20" s="3" t="str">
        <f>Подстановка!AD20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  <c r="G20">
        <f>LEN(F20)</f>
        <v>221</v>
      </c>
      <c r="H20" t="str">
        <f>IF(E20="","",IF(ISNUMBER(SEARCH("{",F20)),"Заполните "&amp;MID(F20,SEARCH("{",F20),SEARCH("}",F20,SEARCH("{",F20))-SEARCH("{",F20)+1),IF(G20&gt;Сводка!$B$5,"Длиннее "&amp;Сводка!$B$5&amp;" знаков","Готово")))</f>
        <v>Готово</v>
      </c>
      <c r="I20" t="inlineStr">
        <is>
          <t>Автоответ уходит без вашего участия: квадратных скобок в нём быть не должно</t>
        </is>
      </c>
      <c r="J20">
        <f>COUNTIFS('Журнал вопросов'!$E$2:$E$301,D20,'Журнал вопросов'!$F$2:$F$301,"учтён")</f>
        <v>0</v>
      </c>
      <c r="K20">
        <f>J20+(61-ROW())/1000</f>
        <v>0.041</v>
      </c>
    </row>
    <row r="21">
      <c r="A21" t="n">
        <v>20</v>
      </c>
      <c r="B21" t="inlineStr">
        <is>
          <t>Где и когда</t>
        </is>
      </c>
      <c r="C21" t="inlineStr">
        <is>
          <t>Можно позвонить?</t>
        </is>
      </c>
      <c r="D21" t="inlineStr">
        <is>
          <t>/телефон</t>
        </is>
      </c>
      <c r="E21" s="3" t="inlineStr">
        <is>
          <t>Конечно, звоните: {телефон}, {часы}. Если удобнее, назовите время, и мы перезвоним сами.</t>
        </is>
      </c>
      <c r="F21" s="3" t="str">
        <f>Подстановка!AD21</f>
        <v>Конечно, звоните: {телефон}, ежедневно с 10:00 до 20:00. Если удобнее, назовите время, и мы перезвоним сами.</v>
      </c>
      <c r="G21">
        <f>LEN(F21)</f>
        <v>108</v>
      </c>
      <c r="H21" t="str">
        <f>IF(E21="","",IF(ISNUMBER(SEARCH("{",F21)),"Заполните "&amp;MID(F21,SEARCH("{",F21),SEARCH("}",F21,SEARCH("{",F21))-SEARCH("{",F21)+1),IF(G21&gt;Сводка!$B$5,"Длиннее "&amp;Сводка!$B$5&amp;" знаков","Готово")))</f>
        <v>Заполните {телефон}</v>
      </c>
      <c r="J21">
        <f>COUNTIFS('Журнал вопросов'!$E$2:$E$301,D21,'Журнал вопросов'!$F$2:$F$301,"учтён")</f>
        <v>0</v>
      </c>
      <c r="K21">
        <f>J21+(61-ROW())/1000</f>
        <v>0.04</v>
      </c>
    </row>
    <row r="22">
      <c r="A22" t="n">
        <v>21</v>
      </c>
      <c r="B22" t="inlineStr">
        <is>
          <t>Где и когда</t>
        </is>
      </c>
      <c r="C22" t="inlineStr">
        <is>
          <t>Почему так долго отвечали?</t>
        </is>
      </c>
      <c r="D22" t="inlineStr">
        <is>
          <t>/задержка</t>
        </is>
      </c>
      <c r="E22" s="3" t="inlineStr">
        <is>
          <t>[Имя], извините за долгий ответ. [Ответ на вопрос клиента]. Удобно, если я сразу предложу время?</t>
        </is>
      </c>
      <c r="F22" s="3" t="str">
        <f>Подстановка!AD22</f>
        <v>[Имя], извините за долгий ответ. [Ответ на вопрос клиента]. Удобно, если я сразу предложу время?</v>
      </c>
      <c r="G22">
        <f>LEN(F22)</f>
        <v>96</v>
      </c>
      <c r="H22" t="str">
        <f>IF(E22="","",IF(ISNUMBER(SEARCH("{",F22)),"Заполните "&amp;MID(F22,SEARCH("{",F22),SEARCH("}",F22,SEARCH("{",F22))-SEARCH("{",F22)+1),IF(G22&gt;Сводка!$B$5,"Длиннее "&amp;Сводка!$B$5&amp;" знаков","Готово")))</f>
        <v>Готово</v>
      </c>
      <c r="J22">
        <f>COUNTIFS('Журнал вопросов'!$E$2:$E$301,D22,'Журнал вопросов'!$F$2:$F$301,"учтён")</f>
        <v>0</v>
      </c>
      <c r="K22">
        <f>J22+(61-ROW())/1000</f>
        <v>0.039</v>
      </c>
    </row>
    <row r="23">
      <c r="A23" t="n">
        <v>22</v>
      </c>
      <c r="B23" t="inlineStr">
        <is>
          <t>Где и когда</t>
        </is>
      </c>
      <c r="C23" t="inlineStr">
        <is>
          <t>Опаздываю</t>
        </is>
      </c>
      <c r="D23" t="inlineStr">
        <is>
          <t>/опоздание</t>
        </is>
      </c>
      <c r="E23" s="3" t="inlineStr">
        <is>
          <t>Спасибо, что предупредили! {опоздание}. Во сколько примерно будете?</t>
        </is>
      </c>
      <c r="F23" s="3" t="str">
        <f>Подстановка!AD23</f>
        <v>Спасибо, что предупредили! Ждём до 15 минут, при большем опоздании предложим перенести, чтобы не задерживать следующего клиента. Во сколько примерно будете?</v>
      </c>
      <c r="G23">
        <f>LEN(F23)</f>
        <v>156</v>
      </c>
      <c r="H23" t="str">
        <f>IF(E23="","",IF(ISNUMBER(SEARCH("{",F23)),"Заполните "&amp;MID(F23,SEARCH("{",F23),SEARCH("}",F23,SEARCH("{",F23))-SEARCH("{",F23)+1),IF(G23&gt;Сводка!$B$5,"Длиннее "&amp;Сводка!$B$5&amp;" знаков","Готово")))</f>
        <v>Готово</v>
      </c>
      <c r="J23">
        <f>COUNTIFS('Журнал вопросов'!$E$2:$E$301,D23,'Журнал вопросов'!$F$2:$F$301,"учтён")</f>
        <v>0</v>
      </c>
      <c r="K23">
        <f>J23+(61-ROW())/1000</f>
        <v>0.038</v>
      </c>
    </row>
    <row r="24">
      <c r="A24" t="n">
        <v>23</v>
      </c>
      <c r="B24" t="inlineStr">
        <is>
          <t>Деньги</t>
        </is>
      </c>
      <c r="C24" t="inlineStr">
        <is>
          <t>Зачем предоплата?</t>
        </is>
      </c>
      <c r="D24" t="inlineStr">
        <is>
          <t>/предоплата</t>
        </is>
      </c>
      <c r="E24" s="3" t="inlineStr">
        <is>
          <t>Мы берём предоплату {предоплата}. Она закрепляет время за вами и входит в стоимость. Прислать ссылку на оплату?</t>
        </is>
      </c>
      <c r="F24" s="3" t="str">
        <f>Подстановка!AD24</f>
        <v>Мы берём предоплату 500 ₽ при записи на субботу или воскресенье. Она закрепляет время за вами и входит в стоимость. Прислать ссылку на оплату?</v>
      </c>
      <c r="G24">
        <f>LEN(F24)</f>
        <v>142</v>
      </c>
      <c r="H24" t="str">
        <f>IF(E24="","",IF(ISNUMBER(SEARCH("{",F24)),"Заполните "&amp;MID(F24,SEARCH("{",F24),SEARCH("}",F24,SEARCH("{",F24))-SEARCH("{",F24)+1),IF(G24&gt;Сводка!$B$5,"Длиннее "&amp;Сводка!$B$5&amp;" знаков","Готово")))</f>
        <v>Готово</v>
      </c>
      <c r="J24">
        <f>COUNTIFS('Журнал вопросов'!$E$2:$E$301,D24,'Журнал вопросов'!$F$2:$F$301,"учтён")</f>
        <v>3</v>
      </c>
      <c r="K24">
        <f>J24+(61-ROW())/1000</f>
        <v>3.037</v>
      </c>
    </row>
    <row r="25">
      <c r="A25" t="n">
        <v>24</v>
      </c>
      <c r="B25" t="inlineStr">
        <is>
          <t>Деньги</t>
        </is>
      </c>
      <c r="C25" t="inlineStr">
        <is>
          <t>Как оплатить?</t>
        </is>
      </c>
      <c r="D25" t="inlineStr">
        <is>
          <t>/оплата</t>
        </is>
      </c>
      <c r="E25" s="3" t="inlineStr">
        <is>
          <t>Оплатить можно {оплата}. Как вам удобнее?</t>
        </is>
      </c>
      <c r="F25" s="3" t="str">
        <f>Подстановка!AD25</f>
        <v>Оплатить можно картой, по QR-коду или наличными. Как вам удобнее?</v>
      </c>
      <c r="G25">
        <f>LEN(F25)</f>
        <v>65</v>
      </c>
      <c r="H25" t="str">
        <f>IF(E25="","",IF(ISNUMBER(SEARCH("{",F25)),"Заполните "&amp;MID(F25,SEARCH("{",F25),SEARCH("}",F25,SEARCH("{",F25))-SEARCH("{",F25)+1),IF(G25&gt;Сводка!$B$5,"Длиннее "&amp;Сводка!$B$5&amp;" знаков","Готово")))</f>
        <v>Готово</v>
      </c>
      <c r="J25">
        <f>COUNTIFS('Журнал вопросов'!$E$2:$E$301,D25,'Журнал вопросов'!$F$2:$F$301,"учтён")</f>
        <v>2</v>
      </c>
      <c r="K25">
        <f>J25+(61-ROW())/1000</f>
        <v>2.036</v>
      </c>
    </row>
    <row r="26">
      <c r="A26" t="n">
        <v>25</v>
      </c>
      <c r="B26" t="inlineStr">
        <is>
          <t>Деньги</t>
        </is>
      </c>
      <c r="C26" t="inlineStr">
        <is>
          <t>Можно оплатить после?</t>
        </is>
      </c>
      <c r="D26" t="inlineStr">
        <is>
          <t>/оплатапосле</t>
        </is>
      </c>
      <c r="E26" s="3" t="inlineStr">
        <is>
          <t>Да, основную сумму можно оплатить после визита. Предоплату берём в одном случае: {предоплата}. На какой день вас записать?</t>
        </is>
      </c>
      <c r="F26" s="3" t="str">
        <f>Подстановка!AD26</f>
        <v>Да, основную сумму можно оплатить после визита. Предоплату берём в одном случае: 500 ₽ при записи на субботу или воскресенье. На какой день вас записать?</v>
      </c>
      <c r="G26">
        <f>LEN(F26)</f>
        <v>153</v>
      </c>
      <c r="H26" t="str">
        <f>IF(E26="","",IF(ISNUMBER(SEARCH("{",F26)),"Заполните "&amp;MID(F26,SEARCH("{",F26),SEARCH("}",F26,SEARCH("{",F26))-SEARCH("{",F26)+1),IF(G26&gt;Сводка!$B$5,"Длиннее "&amp;Сводка!$B$5&amp;" знаков","Готово")))</f>
        <v>Готово</v>
      </c>
      <c r="J26">
        <f>COUNTIFS('Журнал вопросов'!$E$2:$E$301,D26,'Журнал вопросов'!$F$2:$F$301,"учтён")</f>
        <v>0</v>
      </c>
      <c r="K26">
        <f>J26+(61-ROW())/1000</f>
        <v>0.035</v>
      </c>
    </row>
    <row r="27">
      <c r="A27" t="n">
        <v>26</v>
      </c>
      <c r="B27" t="inlineStr">
        <is>
          <t>Деньги</t>
        </is>
      </c>
      <c r="C27" t="inlineStr">
        <is>
          <t>Хочу отменить, верните предоплату</t>
        </is>
      </c>
      <c r="D27" t="inlineStr">
        <is>
          <t>/отмена</t>
        </is>
      </c>
      <c r="E27" s="3" t="inlineStr">
        <is>
          <t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t>
        </is>
      </c>
      <c r="F27" s="3" t="str">
        <f>Подстановка!AD27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G27">
        <f>LEN(F27)</f>
        <v>159</v>
      </c>
      <c r="H27" t="str">
        <f>IF(E27="","",IF(ISNUMBER(SEARCH("{",F27)),"Заполните "&amp;MID(F27,SEARCH("{",F27),SEARCH("}",F27,SEARCH("{",F27))-SEARCH("{",F27)+1),IF(G27&gt;Сводка!$B$5,"Длиннее "&amp;Сводка!$B$5&amp;" знаков","Готово")))</f>
        <v>Готово</v>
      </c>
      <c r="I27" t="inlineStr">
        <is>
          <t>Не пишите, что предоплата не возвращается: спорный отказ обсудите с юристом</t>
        </is>
      </c>
      <c r="J27">
        <f>COUNTIFS('Журнал вопросов'!$E$2:$E$301,D27,'Журнал вопросов'!$F$2:$F$301,"учтён")</f>
        <v>0</v>
      </c>
      <c r="K27">
        <f>J27+(61-ROW())/1000</f>
        <v>0.034</v>
      </c>
    </row>
    <row r="28">
      <c r="A28" t="n">
        <v>27</v>
      </c>
      <c r="B28" t="inlineStr">
        <is>
          <t>Деньги</t>
        </is>
      </c>
      <c r="C28" t="inlineStr">
        <is>
          <t>Нужен чек</t>
        </is>
      </c>
      <c r="D28" t="inlineStr">
        <is>
          <t>/чек</t>
        </is>
      </c>
      <c r="E28" s="3" t="inlineStr">
        <is>
          <t>{чек}. Если чек не пришёл, напишите сюда, отправим повторно.</t>
        </is>
      </c>
      <c r="F28" s="3" t="str">
        <f>Подстановка!AD28</f>
        <v>Чек приходит на телефон или почту сразу после оплаты. Если чек не пришёл, напишите сюда, отправим повторно.</v>
      </c>
      <c r="G28">
        <f>LEN(F28)</f>
        <v>107</v>
      </c>
      <c r="H28" t="str">
        <f>IF(E28="","",IF(ISNUMBER(SEARCH("{",F28)),"Заполните "&amp;MID(F28,SEARCH("{",F28),SEARCH("}",F28,SEARCH("{",F28))-SEARCH("{",F28)+1),IF(G28&gt;Сводка!$B$5,"Длиннее "&amp;Сводка!$B$5&amp;" знаков","Готово")))</f>
        <v>Готово</v>
      </c>
      <c r="J28">
        <f>COUNTIFS('Журнал вопросов'!$E$2:$E$301,D28,'Журнал вопросов'!$F$2:$F$301,"учтён")</f>
        <v>0</v>
      </c>
      <c r="K28">
        <f>J28+(61-ROW())/1000</f>
        <v>0.033</v>
      </c>
    </row>
    <row r="29">
      <c r="A29" t="n">
        <v>28</v>
      </c>
      <c r="B29" t="inlineStr">
        <is>
          <t>Как проходит</t>
        </is>
      </c>
      <c r="C29" t="inlineStr">
        <is>
          <t>Как всё проходит?</t>
        </is>
      </c>
      <c r="D29" t="inlineStr">
        <is>
          <t>/какпроходит</t>
        </is>
      </c>
      <c r="E29" s="3" t="inlineStr">
        <is>
          <t>Как всё проходит: {как_проходит}. Занимает {длительность}. Остались вопросы до записи?</t>
        </is>
      </c>
      <c r="F29" s="3" t="str">
        <f>Подстановка!AD29</f>
        <v>Как всё проходит: мастер осматривает питомца, моет, сушит, стрижёт, обрабатывает когти и уши. Занимает от 1,5 до 3 часов. Остались вопросы до записи?</v>
      </c>
      <c r="G29">
        <f>LEN(F29)</f>
        <v>149</v>
      </c>
      <c r="H29" t="str">
        <f>IF(E29="","",IF(ISNUMBER(SEARCH("{",F29)),"Заполните "&amp;MID(F29,SEARCH("{",F29),SEARCH("}",F29,SEARCH("{",F29))-SEARCH("{",F29)+1),IF(G29&gt;Сводка!$B$5,"Длиннее "&amp;Сводка!$B$5&amp;" знаков","Готово")))</f>
        <v>Готово</v>
      </c>
      <c r="J29">
        <f>COUNTIFS('Журнал вопросов'!$E$2:$E$301,D29,'Журнал вопросов'!$F$2:$F$301,"учтён")</f>
        <v>0</v>
      </c>
      <c r="K29">
        <f>J29+(61-ROW())/1000</f>
        <v>0.032</v>
      </c>
    </row>
    <row r="30">
      <c r="A30" t="n">
        <v>29</v>
      </c>
      <c r="B30" t="inlineStr">
        <is>
          <t>Как проходит</t>
        </is>
      </c>
      <c r="C30" t="inlineStr">
        <is>
          <t>Что взять с собой?</t>
        </is>
      </c>
      <c r="D30" t="inlineStr">
        <is>
          <t>/чтовзять</t>
        </is>
      </c>
      <c r="E30" s="3" t="inlineStr">
        <is>
          <t>Чтобы всё прошло спокойно, {подготовка}. Если что-то из этого сложно, напишите, подскажем, как быть.</t>
        </is>
      </c>
      <c r="F30" s="3" t="str">
        <f>Подстановка!AD30</f>
        <v>Чтобы всё прошло спокойно, выгуляйте собаку перед визитом и возьмите поводок, кошку привозите в переноске. Если что-то из этого сложно, напишите, подскажем, как быть.</v>
      </c>
      <c r="G30">
        <f>LEN(F30)</f>
        <v>166</v>
      </c>
      <c r="H30" t="str">
        <f>IF(E30="","",IF(ISNUMBER(SEARCH("{",F30)),"Заполните "&amp;MID(F30,SEARCH("{",F30),SEARCH("}",F30,SEARCH("{",F30))-SEARCH("{",F30)+1),IF(G30&gt;Сводка!$B$5,"Длиннее "&amp;Сводка!$B$5&amp;" знаков","Готово")))</f>
        <v>Готово</v>
      </c>
      <c r="J30">
        <f>COUNTIFS('Журнал вопросов'!$E$2:$E$301,D30,'Журнал вопросов'!$F$2:$F$301,"учтён")</f>
        <v>1</v>
      </c>
      <c r="K30">
        <f>J30+(61-ROW())/1000</f>
        <v>1.031</v>
      </c>
    </row>
    <row r="31">
      <c r="A31" t="n">
        <v>30</v>
      </c>
      <c r="B31" t="inlineStr">
        <is>
          <t>Как проходит</t>
        </is>
      </c>
      <c r="C31" t="inlineStr">
        <is>
          <t>Можно остаться рядом?</t>
        </is>
      </c>
      <c r="D31" t="inlineStr">
        <is>
          <t>/присутствие</t>
        </is>
      </c>
      <c r="E31" s="3" t="inlineStr">
        <is>
          <t>{присутствие}. Если важно быть рядом, скажите при записи, подберём удобное время.</t>
        </is>
      </c>
      <c r="F31" s="3" t="str">
        <f>Подстановка!AD31</f>
        <v>Остаться можно, у нас есть место для ожидания. Если важно быть рядом, скажите при записи, подберём удобное время.</v>
      </c>
      <c r="G31">
        <f>LEN(F31)</f>
        <v>113</v>
      </c>
      <c r="H31" t="str">
        <f>IF(E31="","",IF(ISNUMBER(SEARCH("{",F31)),"Заполните "&amp;MID(F31,SEARCH("{",F31),SEARCH("}",F31,SEARCH("{",F31))-SEARCH("{",F31)+1),IF(G31&gt;Сводка!$B$5,"Длиннее "&amp;Сводка!$B$5&amp;" знаков","Готово")))</f>
        <v>Готово</v>
      </c>
      <c r="J31">
        <f>COUNTIFS('Журнал вопросов'!$E$2:$E$301,D31,'Журнал вопросов'!$F$2:$F$301,"учтён")</f>
        <v>1</v>
      </c>
      <c r="K31">
        <f>J31+(61-ROW())/1000</f>
        <v>1.03</v>
      </c>
    </row>
    <row r="32">
      <c r="A32" t="n">
        <v>31</v>
      </c>
      <c r="B32" t="inlineStr">
        <is>
          <t>Как проходит</t>
        </is>
      </c>
      <c r="C32" t="inlineStr">
        <is>
          <t>Мы первый раз, волнуемся</t>
        </is>
      </c>
      <c r="D32" t="inlineStr">
        <is>
          <t>/впервые</t>
        </is>
      </c>
      <c r="E32" s="3" t="inlineStr">
        <is>
          <t>Спасибо, что предупредили. Первый визит проходит спокойнее: {первый_визит}. Расскажите, что для вас важно учесть?</t>
        </is>
      </c>
      <c r="F32" s="3" t="str">
        <f>Подстановка!AD32</f>
        <v>Спасибо, что предупредили. Первый визит проходит спокойнее: мастер знакомится с питомцем, делает перерывы и не торопится. Расскажите, что для вас важно учесть?</v>
      </c>
      <c r="G32">
        <f>LEN(F32)</f>
        <v>159</v>
      </c>
      <c r="H32" t="str">
        <f>IF(E32="","",IF(ISNUMBER(SEARCH("{",F32)),"Заполните "&amp;MID(F32,SEARCH("{",F32),SEARCH("}",F32,SEARCH("{",F32))-SEARCH("{",F32)+1),IF(G32&gt;Сводка!$B$5,"Длиннее "&amp;Сводка!$B$5&amp;" знаков","Готово")))</f>
        <v>Готово</v>
      </c>
      <c r="J32">
        <f>COUNTIFS('Журнал вопросов'!$E$2:$E$301,D32,'Журнал вопросов'!$F$2:$F$301,"учтён")</f>
        <v>1</v>
      </c>
      <c r="K32">
        <f>J32+(61-ROW())/1000</f>
        <v>1.029</v>
      </c>
    </row>
    <row r="33">
      <c r="A33" t="n">
        <v>32</v>
      </c>
      <c r="B33" t="inlineStr">
        <is>
          <t>Как проходит</t>
        </is>
      </c>
      <c r="C33" t="inlineStr">
        <is>
          <t>Можно оценить по фото?</t>
        </is>
      </c>
      <c r="D33" t="inlineStr">
        <is>
          <t>/фото</t>
        </is>
      </c>
      <c r="E33" s="3" t="inlineStr">
        <is>
          <t>Пришлите, пожалуйста, одно-два фото [что сфотографировать]. По фото {мастер} назовёт точную цену и время {время_ответа}.</t>
        </is>
      </c>
      <c r="F33" s="3" t="str">
        <f>Подстановка!AD33</f>
        <v>Пришлите, пожалуйста, одно-два фото [что сфотографировать]. По фото мастер Ирина назовёт точную цену и время в течение часа в рабочее время.</v>
      </c>
      <c r="G33">
        <f>LEN(F33)</f>
        <v>140</v>
      </c>
      <c r="H33" t="str">
        <f>IF(E33="","",IF(ISNUMBER(SEARCH("{",F33)),"Заполните "&amp;MID(F33,SEARCH("{",F33),SEARCH("}",F33,SEARCH("{",F33))-SEARCH("{",F33)+1),IF(G33&gt;Сводка!$B$5,"Длиннее "&amp;Сводка!$B$5&amp;" знаков","Готово")))</f>
        <v>Готово</v>
      </c>
      <c r="J33">
        <f>COUNTIFS('Журнал вопросов'!$E$2:$E$301,D33,'Журнал вопросов'!$F$2:$F$301,"учтён")</f>
        <v>0</v>
      </c>
      <c r="K33">
        <f>J33+(61-ROW())/1000</f>
        <v>0.028</v>
      </c>
    </row>
    <row r="34">
      <c r="A34" t="n">
        <v>33</v>
      </c>
      <c r="B34" t="inlineStr">
        <is>
          <t>Доверие</t>
        </is>
      </c>
      <c r="C34" t="inlineStr">
        <is>
          <t>Есть примеры работ?</t>
        </is>
      </c>
      <c r="D34" t="inlineStr">
        <is>
          <t>/работы</t>
        </is>
      </c>
      <c r="E34" s="3" t="inlineStr">
        <is>
          <t>Примеры наших работ здесь: {работы}. Есть похожий случай на ваш? Пришлите фото, подскажу, что получится.</t>
        </is>
      </c>
      <c r="F34" s="3" t="str">
        <f>Подстановка!AD34</f>
        <v>Примеры наших работ здесь: mokryi-nos.example/foto. Есть похожий случай на ваш? Пришлите фото, подскажу, что получится.</v>
      </c>
      <c r="G34">
        <f>LEN(F34)</f>
        <v>119</v>
      </c>
      <c r="H34" t="str">
        <f>IF(E34="","",IF(ISNUMBER(SEARCH("{",F34)),"Заполните "&amp;MID(F34,SEARCH("{",F34),SEARCH("}",F34,SEARCH("{",F34))-SEARCH("{",F34)+1),IF(G34&gt;Сводка!$B$5,"Длиннее "&amp;Сводка!$B$5&amp;" знаков","Готово")))</f>
        <v>Готово</v>
      </c>
      <c r="J34">
        <f>COUNTIFS('Журнал вопросов'!$E$2:$E$301,D34,'Журнал вопросов'!$F$2:$F$301,"учтён")</f>
        <v>1</v>
      </c>
      <c r="K34">
        <f>J34+(61-ROW())/1000</f>
        <v>1.027</v>
      </c>
    </row>
    <row r="35">
      <c r="A35" t="n">
        <v>34</v>
      </c>
      <c r="B35" t="inlineStr">
        <is>
          <t>Доверие</t>
        </is>
      </c>
      <c r="C35" t="inlineStr">
        <is>
          <t>Где почитать отзывы?</t>
        </is>
      </c>
      <c r="D35" t="inlineStr">
        <is>
          <t>/отзывы</t>
        </is>
      </c>
      <c r="E35" s="3" t="inlineStr">
        <is>
          <t>Отзывы клиентов: {отзывы}. Если появится вопрос по какому-то отзыву, спросите, расскажу, как было.</t>
        </is>
      </c>
      <c r="F35" s="3" t="str">
        <f>Подстановка!AD35</f>
        <v>Отзывы клиентов: Яндекс Карты, «Мокрый нос» на Садовой. Если появится вопрос по какому-то отзыву, спросите, расскажу, как было.</v>
      </c>
      <c r="G35">
        <f>LEN(F35)</f>
        <v>127</v>
      </c>
      <c r="H35" t="str">
        <f>IF(E35="","",IF(ISNUMBER(SEARCH("{",F35)),"Заполните "&amp;MID(F35,SEARCH("{",F35),SEARCH("}",F35,SEARCH("{",F35))-SEARCH("{",F35)+1),IF(G35&gt;Сводка!$B$5,"Длиннее "&amp;Сводка!$B$5&amp;" знаков","Готово")))</f>
        <v>Готово</v>
      </c>
      <c r="J35">
        <f>COUNTIFS('Журнал вопросов'!$E$2:$E$301,D35,'Журнал вопросов'!$F$2:$F$301,"учтён")</f>
        <v>1</v>
      </c>
      <c r="K35">
        <f>J35+(61-ROW())/1000</f>
        <v>1.026</v>
      </c>
    </row>
    <row r="36">
      <c r="A36" t="n">
        <v>35</v>
      </c>
      <c r="B36" t="inlineStr">
        <is>
          <t>Доверие</t>
        </is>
      </c>
      <c r="C36" t="inlineStr">
        <is>
          <t>Кто будет делать?</t>
        </is>
      </c>
      <c r="D36" t="inlineStr">
        <is>
          <t>/ктоделает</t>
        </is>
      </c>
      <c r="E36" s="3" t="inlineStr">
        <is>
          <t>С вами будет работать {мастер}. Если хотите к конкретному мастеру, напишите имя, подберу время.</t>
        </is>
      </c>
      <c r="F36" s="3" t="str">
        <f>Подстановка!AD36</f>
        <v>С вами будет работать мастер Ирина. Если хотите к конкретному мастеру, напишите имя, подберу время.</v>
      </c>
      <c r="G36">
        <f>LEN(F36)</f>
        <v>99</v>
      </c>
      <c r="H36" t="str">
        <f>IF(E36="","",IF(ISNUMBER(SEARCH("{",F36)),"Заполните "&amp;MID(F36,SEARCH("{",F36),SEARCH("}",F36,SEARCH("{",F36))-SEARCH("{",F36)+1),IF(G36&gt;Сводка!$B$5,"Длиннее "&amp;Сводка!$B$5&amp;" знаков","Готово")))</f>
        <v>Готово</v>
      </c>
      <c r="J36">
        <f>COUNTIFS('Журнал вопросов'!$E$2:$E$301,D36,'Журнал вопросов'!$F$2:$F$301,"учтён")</f>
        <v>0</v>
      </c>
      <c r="K36">
        <f>J36+(61-ROW())/1000</f>
        <v>0.025</v>
      </c>
    </row>
    <row r="37">
      <c r="A37" t="n">
        <v>36</v>
      </c>
      <c r="B37" t="inlineStr">
        <is>
          <t>Доверие</t>
        </is>
      </c>
      <c r="C37" t="inlineStr">
        <is>
          <t>А если не понравится?</t>
        </is>
      </c>
      <c r="D37" t="inlineStr">
        <is>
          <t>/гарантия</t>
        </is>
      </c>
      <c r="E37" s="3" t="inlineStr">
        <is>
          <t>{гарантия}. Напишите или пришлите фото, и мы договоримся, когда вам удобно прийти.</t>
        </is>
      </c>
      <c r="F37" s="3" t="str">
        <f>Подстановка!AD37</f>
        <v>Если что-то не понравится, напишите в течение 3 дней: бесплатно поправим. Напишите или пришлите фото, и мы договоримся, когда вам удобно прийти.</v>
      </c>
      <c r="G37">
        <f>LEN(F37)</f>
        <v>144</v>
      </c>
      <c r="H37" t="str">
        <f>IF(E37="","",IF(ISNUMBER(SEARCH("{",F37)),"Заполните "&amp;MID(F37,SEARCH("{",F37),SEARCH("}",F37,SEARCH("{",F37))-SEARCH("{",F37)+1),IF(G37&gt;Сводка!$B$5,"Длиннее "&amp;Сводка!$B$5&amp;" знаков","Готово")))</f>
        <v>Готово</v>
      </c>
      <c r="J37">
        <f>COUNTIFS('Журнал вопросов'!$E$2:$E$301,D37,'Журнал вопросов'!$F$2:$F$301,"учтён")</f>
        <v>1</v>
      </c>
      <c r="K37">
        <f>J37+(61-ROW())/1000</f>
        <v>1.024</v>
      </c>
    </row>
    <row r="38">
      <c r="A38" t="n">
        <v>37</v>
      </c>
      <c r="B38" t="inlineStr">
        <is>
          <t>Особые случаи</t>
        </is>
      </c>
      <c r="C38" t="inlineStr">
        <is>
          <t>Вы делаете [услугу, которой нет]?</t>
        </is>
      </c>
      <c r="D38" t="inlineStr">
        <is>
          <t>/неделаем</t>
        </is>
      </c>
      <c r="E38" s="3" t="inlineStr">
        <is>
          <t>Такого мы не делаем, говорю сразу, чтобы вы не теряли время. Могу подсказать, куда обратиться: [куда]. С [что вы делаете] будем рады помочь.</t>
        </is>
      </c>
      <c r="F38" s="3" t="str">
        <f>Подстановка!AD38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G38">
        <f>LEN(F38)</f>
        <v>140</v>
      </c>
      <c r="H38" t="str">
        <f>IF(E38="","",IF(ISNUMBER(SEARCH("{",F38)),"Заполните "&amp;MID(F38,SEARCH("{",F38),SEARCH("}",F38,SEARCH("{",F38))-SEARCH("{",F38)+1),IF(G38&gt;Сводка!$B$5,"Длиннее "&amp;Сводка!$B$5&amp;" знаков","Готово")))</f>
        <v>Готово</v>
      </c>
      <c r="J38">
        <f>COUNTIFS('Журнал вопросов'!$E$2:$E$301,D38,'Журнал вопросов'!$F$2:$F$301,"учтён")</f>
        <v>1</v>
      </c>
      <c r="K38">
        <f>J38+(61-ROW())/1000</f>
        <v>1.023</v>
      </c>
    </row>
    <row r="39">
      <c r="A39" t="n">
        <v>38</v>
      </c>
      <c r="B39" t="inlineStr">
        <is>
          <t>Особые случаи</t>
        </is>
      </c>
      <c r="C39" t="inlineStr">
        <is>
          <t>Нестандартная ситуация</t>
        </is>
      </c>
      <c r="D39" t="inlineStr">
        <is>
          <t>/особыйслучай</t>
        </is>
      </c>
      <c r="E39" s="3" t="inlineStr">
        <is>
          <t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t>
        </is>
      </c>
      <c r="F39" s="3" t="str">
        <f>Подстановка!AD39</f>
        <v>Спасибо, что подробно описали. Такой случай лучше решить с мастером, передаю вопрос: мастер Ирина ответит в течение часа в рабочее время. Если удобнее голосом, оставьте номер.</v>
      </c>
      <c r="G39">
        <f>LEN(F39)</f>
        <v>175</v>
      </c>
      <c r="H39" t="str">
        <f>IF(E39="","",IF(ISNUMBER(SEARCH("{",F39)),"Заполните "&amp;MID(F39,SEARCH("{",F39),SEARCH("}",F39,SEARCH("{",F39))-SEARCH("{",F39)+1),IF(G39&gt;Сводка!$B$5,"Длиннее "&amp;Сводка!$B$5&amp;" знаков","Готово")))</f>
        <v>Готово</v>
      </c>
      <c r="I39" t="inlineStr">
        <is>
          <t>Здоровье, травма, безопасность: только первое сообщение, дальше лично</t>
        </is>
      </c>
      <c r="J39">
        <f>COUNTIFS('Журнал вопросов'!$E$2:$E$301,D39,'Журнал вопросов'!$F$2:$F$301,"учтён")</f>
        <v>1</v>
      </c>
      <c r="K39">
        <f>J39+(61-ROW())/1000</f>
        <v>1.022</v>
      </c>
    </row>
    <row r="40">
      <c r="A40" t="n">
        <v>39</v>
      </c>
      <c r="B40" t="inlineStr">
        <is>
          <t>После визита</t>
        </is>
      </c>
      <c r="C40" t="inlineStr">
        <is>
          <t>Благодарность после визита</t>
        </is>
      </c>
      <c r="D40" t="inlineStr">
        <is>
          <t>/спасибо</t>
        </is>
      </c>
      <c r="E40" s="3" t="inlineStr">
        <is>
          <t>[Имя], спасибо, что пришли! Если всё понравилось, будем рады отзыву: {отзывы}. Если что-то не так, напишите сюда, разберёмся.</t>
        </is>
      </c>
      <c r="F40" s="3" t="str">
        <f>Подстановка!AD40</f>
        <v>[Имя], спасибо, что пришли! Если всё понравилось, будем рады отзыву: Яндекс Карты, «Мокрый нос» на Садовой. Если что-то не так, напишите сюда, разберёмся.</v>
      </c>
      <c r="G40">
        <f>LEN(F40)</f>
        <v>154</v>
      </c>
      <c r="H40" t="str">
        <f>IF(E40="","",IF(ISNUMBER(SEARCH("{",F40)),"Заполните "&amp;MID(F40,SEARCH("{",F40),SEARCH("}",F40,SEARCH("{",F40))-SEARCH("{",F40)+1),IF(G40&gt;Сводка!$B$5,"Длиннее "&amp;Сводка!$B$5&amp;" знаков","Готово")))</f>
        <v>Готово</v>
      </c>
      <c r="J40">
        <f>COUNTIFS('Журнал вопросов'!$E$2:$E$301,D40,'Журнал вопросов'!$F$2:$F$301,"учтён")</f>
        <v>0</v>
      </c>
      <c r="K40">
        <f>J40+(61-ROW())/1000</f>
        <v>0.021</v>
      </c>
    </row>
    <row r="41">
      <c r="A41" t="n">
        <v>40</v>
      </c>
      <c r="B41" t="inlineStr">
        <is>
          <t>После визита</t>
        </is>
      </c>
      <c r="C41" t="inlineStr">
        <is>
          <t>Мне не понравилось</t>
        </is>
      </c>
      <c r="D41" t="inlineStr">
        <is>
          <t>/недоволен</t>
        </is>
      </c>
      <c r="E41" s="3" t="inlineStr">
        <is>
          <t>[Имя], спасибо, что написали, мне жаль, что так вышло. Пришлите фото или опишите, что именно не так, и я сегодня же передам мастеру. {гарантия}.</t>
        </is>
      </c>
      <c r="F41" s="3" t="str">
        <f>Подстановка!AD41</f>
        <v>[Имя], спасибо, что написали, мне жаль, что так вышло. Пришлите фото или опишите, что именно не так, и я сегодня же передам мастеру. Если что-то не понравится, напишите в течение 3 дней: бесплатно поправим.</v>
      </c>
      <c r="G41">
        <f>LEN(F41)</f>
        <v>206</v>
      </c>
      <c r="H41" t="str">
        <f>IF(E41="","",IF(ISNUMBER(SEARCH("{",F41)),"Заполните "&amp;MID(F41,SEARCH("{",F41),SEARCH("}",F41,SEARCH("{",F41))-SEARCH("{",F41)+1),IF(G41&gt;Сводка!$B$5,"Длиннее "&amp;Сводка!$B$5&amp;" знаков","Готово")))</f>
        <v>Готово</v>
      </c>
      <c r="I41" t="inlineStr">
        <is>
          <t>Только первое сообщение: дальше разговор ведёт человек</t>
        </is>
      </c>
      <c r="J41">
        <f>COUNTIFS('Журнал вопросов'!$E$2:$E$301,D41,'Журнал вопросов'!$F$2:$F$301,"учтён")</f>
        <v>0</v>
      </c>
      <c r="K41">
        <f>J41+(61-ROW())/1000</f>
        <v>0.02</v>
      </c>
    </row>
    <row r="42">
      <c r="A42" t="n">
        <v>41</v>
      </c>
      <c r="E42" s="3" t="n"/>
      <c r="F42" s="3" t="str">
        <f>Подстановка!AD42</f>
        <v/>
      </c>
      <c r="G42">
        <f>LEN(F42)</f>
        <v>0</v>
      </c>
      <c r="H42" t="str">
        <f>IF(E42="","",IF(ISNUMBER(SEARCH("{",F42)),"Заполните "&amp;MID(F42,SEARCH("{",F42),SEARCH("}",F42,SEARCH("{",F42))-SEARCH("{",F42)+1),IF(G42&gt;Сводка!$B$5,"Длиннее "&amp;Сводка!$B$5&amp;" знаков","Готово")))</f>
        <v/>
      </c>
      <c r="J42">
        <f>COUNTIFS('Журнал вопросов'!$E$2:$E$301,D42,'Журнал вопросов'!$F$2:$F$301,"учтён")</f>
        <v>0</v>
      </c>
      <c r="K42">
        <f>J42+(61-ROW())/1000</f>
        <v>0.019</v>
      </c>
    </row>
    <row r="43">
      <c r="A43" t="n">
        <v>42</v>
      </c>
      <c r="E43" s="3" t="n"/>
      <c r="F43" s="3" t="str">
        <f>Подстановка!AD43</f>
        <v/>
      </c>
      <c r="G43">
        <f>LEN(F43)</f>
        <v>0</v>
      </c>
      <c r="H43" t="str">
        <f>IF(E43="","",IF(ISNUMBER(SEARCH("{",F43)),"Заполните "&amp;MID(F43,SEARCH("{",F43),SEARCH("}",F43,SEARCH("{",F43))-SEARCH("{",F43)+1),IF(G43&gt;Сводка!$B$5,"Длиннее "&amp;Сводка!$B$5&amp;" знаков","Готово")))</f>
        <v/>
      </c>
      <c r="J43">
        <f>COUNTIFS('Журнал вопросов'!$E$2:$E$301,D43,'Журнал вопросов'!$F$2:$F$301,"учтён")</f>
        <v>0</v>
      </c>
      <c r="K43">
        <f>J43+(61-ROW())/1000</f>
        <v>0.018</v>
      </c>
    </row>
    <row r="44">
      <c r="A44" t="n">
        <v>43</v>
      </c>
      <c r="E44" s="3" t="n"/>
      <c r="F44" s="3" t="str">
        <f>Подстановка!AD44</f>
        <v/>
      </c>
      <c r="G44">
        <f>LEN(F44)</f>
        <v>0</v>
      </c>
      <c r="H44" t="str">
        <f>IF(E44="","",IF(ISNUMBER(SEARCH("{",F44)),"Заполните "&amp;MID(F44,SEARCH("{",F44),SEARCH("}",F44,SEARCH("{",F44))-SEARCH("{",F44)+1),IF(G44&gt;Сводка!$B$5,"Длиннее "&amp;Сводка!$B$5&amp;" знаков","Готово")))</f>
        <v/>
      </c>
      <c r="J44">
        <f>COUNTIFS('Журнал вопросов'!$E$2:$E$301,D44,'Журнал вопросов'!$F$2:$F$301,"учтён")</f>
        <v>0</v>
      </c>
      <c r="K44">
        <f>J44+(61-ROW())/1000</f>
        <v>0.017</v>
      </c>
    </row>
    <row r="45">
      <c r="A45" t="n">
        <v>44</v>
      </c>
      <c r="E45" s="3" t="n"/>
      <c r="F45" s="3" t="str">
        <f>Подстановка!AD45</f>
        <v/>
      </c>
      <c r="G45">
        <f>LEN(F45)</f>
        <v>0</v>
      </c>
      <c r="H45" t="str">
        <f>IF(E45="","",IF(ISNUMBER(SEARCH("{",F45)),"Заполните "&amp;MID(F45,SEARCH("{",F45),SEARCH("}",F45,SEARCH("{",F45))-SEARCH("{",F45)+1),IF(G45&gt;Сводка!$B$5,"Длиннее "&amp;Сводка!$B$5&amp;" знаков","Готово")))</f>
        <v/>
      </c>
      <c r="J45">
        <f>COUNTIFS('Журнал вопросов'!$E$2:$E$301,D45,'Журнал вопросов'!$F$2:$F$301,"учтён")</f>
        <v>0</v>
      </c>
      <c r="K45">
        <f>J45+(61-ROW())/1000</f>
        <v>0.016</v>
      </c>
    </row>
    <row r="46">
      <c r="A46" t="n">
        <v>45</v>
      </c>
      <c r="E46" s="3" t="n"/>
      <c r="F46" s="3" t="str">
        <f>Подстановка!AD46</f>
        <v/>
      </c>
      <c r="G46">
        <f>LEN(F46)</f>
        <v>0</v>
      </c>
      <c r="H46" t="str">
        <f>IF(E46="","",IF(ISNUMBER(SEARCH("{",F46)),"Заполните "&amp;MID(F46,SEARCH("{",F46),SEARCH("}",F46,SEARCH("{",F46))-SEARCH("{",F46)+1),IF(G46&gt;Сводка!$B$5,"Длиннее "&amp;Сводка!$B$5&amp;" знаков","Готово")))</f>
        <v/>
      </c>
      <c r="J46">
        <f>COUNTIFS('Журнал вопросов'!$E$2:$E$301,D46,'Журнал вопросов'!$F$2:$F$301,"учтён")</f>
        <v>0</v>
      </c>
      <c r="K46">
        <f>J46+(61-ROW())/1000</f>
        <v>0.015</v>
      </c>
    </row>
    <row r="47">
      <c r="A47" t="n">
        <v>46</v>
      </c>
      <c r="E47" s="3" t="n"/>
      <c r="F47" s="3" t="str">
        <f>Подстановка!AD47</f>
        <v/>
      </c>
      <c r="G47">
        <f>LEN(F47)</f>
        <v>0</v>
      </c>
      <c r="H47" t="str">
        <f>IF(E47="","",IF(ISNUMBER(SEARCH("{",F47)),"Заполните "&amp;MID(F47,SEARCH("{",F47),SEARCH("}",F47,SEARCH("{",F47))-SEARCH("{",F47)+1),IF(G47&gt;Сводка!$B$5,"Длиннее "&amp;Сводка!$B$5&amp;" знаков","Готово")))</f>
        <v/>
      </c>
      <c r="J47">
        <f>COUNTIFS('Журнал вопросов'!$E$2:$E$301,D47,'Журнал вопросов'!$F$2:$F$301,"учтён")</f>
        <v>0</v>
      </c>
      <c r="K47">
        <f>J47+(61-ROW())/1000</f>
        <v>0.014</v>
      </c>
    </row>
    <row r="48">
      <c r="A48" t="n">
        <v>47</v>
      </c>
      <c r="E48" s="3" t="n"/>
      <c r="F48" s="3" t="str">
        <f>Подстановка!AD48</f>
        <v/>
      </c>
      <c r="G48">
        <f>LEN(F48)</f>
        <v>0</v>
      </c>
      <c r="H48" t="str">
        <f>IF(E48="","",IF(ISNUMBER(SEARCH("{",F48)),"Заполните "&amp;MID(F48,SEARCH("{",F48),SEARCH("}",F48,SEARCH("{",F48))-SEARCH("{",F48)+1),IF(G48&gt;Сводка!$B$5,"Длиннее "&amp;Сводка!$B$5&amp;" знаков","Готово")))</f>
        <v/>
      </c>
      <c r="J48">
        <f>COUNTIFS('Журнал вопросов'!$E$2:$E$301,D48,'Журнал вопросов'!$F$2:$F$301,"учтён")</f>
        <v>0</v>
      </c>
      <c r="K48">
        <f>J48+(61-ROW())/1000</f>
        <v>0.013</v>
      </c>
    </row>
    <row r="49">
      <c r="A49" t="n">
        <v>48</v>
      </c>
      <c r="E49" s="3" t="n"/>
      <c r="F49" s="3" t="str">
        <f>Подстановка!AD49</f>
        <v/>
      </c>
      <c r="G49">
        <f>LEN(F49)</f>
        <v>0</v>
      </c>
      <c r="H49" t="str">
        <f>IF(E49="","",IF(ISNUMBER(SEARCH("{",F49)),"Заполните "&amp;MID(F49,SEARCH("{",F49),SEARCH("}",F49,SEARCH("{",F49))-SEARCH("{",F49)+1),IF(G49&gt;Сводка!$B$5,"Длиннее "&amp;Сводка!$B$5&amp;" знаков","Готово")))</f>
        <v/>
      </c>
      <c r="J49">
        <f>COUNTIFS('Журнал вопросов'!$E$2:$E$301,D49,'Журнал вопросов'!$F$2:$F$301,"учтён")</f>
        <v>0</v>
      </c>
      <c r="K49">
        <f>J49+(61-ROW())/1000</f>
        <v>0.012</v>
      </c>
    </row>
    <row r="50">
      <c r="A50" t="n">
        <v>49</v>
      </c>
      <c r="E50" s="3" t="n"/>
      <c r="F50" s="3" t="str">
        <f>Подстановка!AD50</f>
        <v/>
      </c>
      <c r="G50">
        <f>LEN(F50)</f>
        <v>0</v>
      </c>
      <c r="H50" t="str">
        <f>IF(E50="","",IF(ISNUMBER(SEARCH("{",F50)),"Заполните "&amp;MID(F50,SEARCH("{",F50),SEARCH("}",F50,SEARCH("{",F50))-SEARCH("{",F50)+1),IF(G50&gt;Сводка!$B$5,"Длиннее "&amp;Сводка!$B$5&amp;" знаков","Готово")))</f>
        <v/>
      </c>
      <c r="J50">
        <f>COUNTIFS('Журнал вопросов'!$E$2:$E$301,D50,'Журнал вопросов'!$F$2:$F$301,"учтён")</f>
        <v>0</v>
      </c>
      <c r="K50">
        <f>J50+(61-ROW())/1000</f>
        <v>0.011</v>
      </c>
    </row>
    <row r="51">
      <c r="A51" t="n">
        <v>50</v>
      </c>
      <c r="E51" s="3" t="n"/>
      <c r="F51" s="3" t="str">
        <f>Подстановка!AD51</f>
        <v/>
      </c>
      <c r="G51">
        <f>LEN(F51)</f>
        <v>0</v>
      </c>
      <c r="H51" t="str">
        <f>IF(E51="","",IF(ISNUMBER(SEARCH("{",F51)),"Заполните "&amp;MID(F51,SEARCH("{",F51),SEARCH("}",F51,SEARCH("{",F51))-SEARCH("{",F51)+1),IF(G51&gt;Сводка!$B$5,"Длиннее "&amp;Сводка!$B$5&amp;" знаков","Готово")))</f>
        <v/>
      </c>
      <c r="J51">
        <f>COUNTIFS('Журнал вопросов'!$E$2:$E$301,D51,'Журнал вопросов'!$F$2:$F$301,"учтён")</f>
        <v>0</v>
      </c>
      <c r="K51">
        <f>J51+(61-ROW())/1000</f>
        <v>0.01</v>
      </c>
    </row>
    <row r="52">
      <c r="A52" t="n">
        <v>51</v>
      </c>
      <c r="E52" s="3" t="n"/>
      <c r="F52" s="3" t="str">
        <f>Подстановка!AD52</f>
        <v/>
      </c>
      <c r="G52">
        <f>LEN(F52)</f>
        <v>0</v>
      </c>
      <c r="H52" t="str">
        <f>IF(E52="","",IF(ISNUMBER(SEARCH("{",F52)),"Заполните "&amp;MID(F52,SEARCH("{",F52),SEARCH("}",F52,SEARCH("{",F52))-SEARCH("{",F52)+1),IF(G52&gt;Сводка!$B$5,"Длиннее "&amp;Сводка!$B$5&amp;" знаков","Готово")))</f>
        <v/>
      </c>
      <c r="J52">
        <f>COUNTIFS('Журнал вопросов'!$E$2:$E$301,D52,'Журнал вопросов'!$F$2:$F$301,"учтён")</f>
        <v>0</v>
      </c>
      <c r="K52">
        <f>J52+(61-ROW())/1000</f>
        <v>0.009</v>
      </c>
    </row>
    <row r="53">
      <c r="A53" t="n">
        <v>52</v>
      </c>
      <c r="E53" s="3" t="n"/>
      <c r="F53" s="3" t="str">
        <f>Подстановка!AD53</f>
        <v/>
      </c>
      <c r="G53">
        <f>LEN(F53)</f>
        <v>0</v>
      </c>
      <c r="H53" t="str">
        <f>IF(E53="","",IF(ISNUMBER(SEARCH("{",F53)),"Заполните "&amp;MID(F53,SEARCH("{",F53),SEARCH("}",F53,SEARCH("{",F53))-SEARCH("{",F53)+1),IF(G53&gt;Сводка!$B$5,"Длиннее "&amp;Сводка!$B$5&amp;" знаков","Готово")))</f>
        <v/>
      </c>
      <c r="J53">
        <f>COUNTIFS('Журнал вопросов'!$E$2:$E$301,D53,'Журнал вопросов'!$F$2:$F$301,"учтён")</f>
        <v>0</v>
      </c>
      <c r="K53">
        <f>J53+(61-ROW())/1000</f>
        <v>0.008</v>
      </c>
    </row>
    <row r="54">
      <c r="A54" t="n">
        <v>53</v>
      </c>
      <c r="E54" s="3" t="n"/>
      <c r="F54" s="3" t="str">
        <f>Подстановка!AD54</f>
        <v/>
      </c>
      <c r="G54">
        <f>LEN(F54)</f>
        <v>0</v>
      </c>
      <c r="H54" t="str">
        <f>IF(E54="","",IF(ISNUMBER(SEARCH("{",F54)),"Заполните "&amp;MID(F54,SEARCH("{",F54),SEARCH("}",F54,SEARCH("{",F54))-SEARCH("{",F54)+1),IF(G54&gt;Сводка!$B$5,"Длиннее "&amp;Сводка!$B$5&amp;" знаков","Готово")))</f>
        <v/>
      </c>
      <c r="J54">
        <f>COUNTIFS('Журнал вопросов'!$E$2:$E$301,D54,'Журнал вопросов'!$F$2:$F$301,"учтён")</f>
        <v>0</v>
      </c>
      <c r="K54">
        <f>J54+(61-ROW())/1000</f>
        <v>0.007</v>
      </c>
    </row>
    <row r="55">
      <c r="A55" t="n">
        <v>54</v>
      </c>
      <c r="E55" s="3" t="n"/>
      <c r="F55" s="3" t="str">
        <f>Подстановка!AD55</f>
        <v/>
      </c>
      <c r="G55">
        <f>LEN(F55)</f>
        <v>0</v>
      </c>
      <c r="H55" t="str">
        <f>IF(E55="","",IF(ISNUMBER(SEARCH("{",F55)),"Заполните "&amp;MID(F55,SEARCH("{",F55),SEARCH("}",F55,SEARCH("{",F55))-SEARCH("{",F55)+1),IF(G55&gt;Сводка!$B$5,"Длиннее "&amp;Сводка!$B$5&amp;" знаков","Готово")))</f>
        <v/>
      </c>
      <c r="J55">
        <f>COUNTIFS('Журнал вопросов'!$E$2:$E$301,D55,'Журнал вопросов'!$F$2:$F$301,"учтён")</f>
        <v>0</v>
      </c>
      <c r="K55">
        <f>J55+(61-ROW())/1000</f>
        <v>0.006</v>
      </c>
    </row>
    <row r="56">
      <c r="A56" t="n">
        <v>55</v>
      </c>
      <c r="E56" s="3" t="n"/>
      <c r="F56" s="3" t="str">
        <f>Подстановка!AD56</f>
        <v/>
      </c>
      <c r="G56">
        <f>LEN(F56)</f>
        <v>0</v>
      </c>
      <c r="H56" t="str">
        <f>IF(E56="","",IF(ISNUMBER(SEARCH("{",F56)),"Заполните "&amp;MID(F56,SEARCH("{",F56),SEARCH("}",F56,SEARCH("{",F56))-SEARCH("{",F56)+1),IF(G56&gt;Сводка!$B$5,"Длиннее "&amp;Сводка!$B$5&amp;" знаков","Готово")))</f>
        <v/>
      </c>
      <c r="J56">
        <f>COUNTIFS('Журнал вопросов'!$E$2:$E$301,D56,'Журнал вопросов'!$F$2:$F$301,"учтён")</f>
        <v>0</v>
      </c>
      <c r="K56">
        <f>J56+(61-ROW())/1000</f>
        <v>0.005</v>
      </c>
    </row>
    <row r="57">
      <c r="A57" t="n">
        <v>56</v>
      </c>
      <c r="E57" s="3" t="n"/>
      <c r="F57" s="3" t="str">
        <f>Подстановка!AD57</f>
        <v/>
      </c>
      <c r="G57">
        <f>LEN(F57)</f>
        <v>0</v>
      </c>
      <c r="H57" t="str">
        <f>IF(E57="","",IF(ISNUMBER(SEARCH("{",F57)),"Заполните "&amp;MID(F57,SEARCH("{",F57),SEARCH("}",F57,SEARCH("{",F57))-SEARCH("{",F57)+1),IF(G57&gt;Сводка!$B$5,"Длиннее "&amp;Сводка!$B$5&amp;" знаков","Готово")))</f>
        <v/>
      </c>
      <c r="J57">
        <f>COUNTIFS('Журнал вопросов'!$E$2:$E$301,D57,'Журнал вопросов'!$F$2:$F$301,"учтён")</f>
        <v>0</v>
      </c>
      <c r="K57">
        <f>J57+(61-ROW())/1000</f>
        <v>0.004</v>
      </c>
    </row>
    <row r="58">
      <c r="A58" t="n">
        <v>57</v>
      </c>
      <c r="E58" s="3" t="n"/>
      <c r="F58" s="3" t="str">
        <f>Подстановка!AD58</f>
        <v/>
      </c>
      <c r="G58">
        <f>LEN(F58)</f>
        <v>0</v>
      </c>
      <c r="H58" t="str">
        <f>IF(E58="","",IF(ISNUMBER(SEARCH("{",F58)),"Заполните "&amp;MID(F58,SEARCH("{",F58),SEARCH("}",F58,SEARCH("{",F58))-SEARCH("{",F58)+1),IF(G58&gt;Сводка!$B$5,"Длиннее "&amp;Сводка!$B$5&amp;" знаков","Готово")))</f>
        <v/>
      </c>
      <c r="J58">
        <f>COUNTIFS('Журнал вопросов'!$E$2:$E$301,D58,'Журнал вопросов'!$F$2:$F$301,"учтён")</f>
        <v>0</v>
      </c>
      <c r="K58">
        <f>J58+(61-ROW())/1000</f>
        <v>0.003</v>
      </c>
    </row>
    <row r="59">
      <c r="A59" t="n">
        <v>58</v>
      </c>
      <c r="E59" s="3" t="n"/>
      <c r="F59" s="3" t="str">
        <f>Подстановка!AD59</f>
        <v/>
      </c>
      <c r="G59">
        <f>LEN(F59)</f>
        <v>0</v>
      </c>
      <c r="H59" t="str">
        <f>IF(E59="","",IF(ISNUMBER(SEARCH("{",F59)),"Заполните "&amp;MID(F59,SEARCH("{",F59),SEARCH("}",F59,SEARCH("{",F59))-SEARCH("{",F59)+1),IF(G59&gt;Сводка!$B$5,"Длиннее "&amp;Сводка!$B$5&amp;" знаков","Готово")))</f>
        <v/>
      </c>
      <c r="J59">
        <f>COUNTIFS('Журнал вопросов'!$E$2:$E$301,D59,'Журнал вопросов'!$F$2:$F$301,"учтён")</f>
        <v>0</v>
      </c>
      <c r="K59">
        <f>J59+(61-ROW())/1000</f>
        <v>0.002</v>
      </c>
    </row>
    <row r="60">
      <c r="A60" t="n">
        <v>59</v>
      </c>
      <c r="E60" s="3" t="n"/>
      <c r="F60" s="3" t="str">
        <f>Подстановка!AD60</f>
        <v/>
      </c>
      <c r="G60">
        <f>LEN(F60)</f>
        <v>0</v>
      </c>
      <c r="H60" t="str">
        <f>IF(E60="","",IF(ISNUMBER(SEARCH("{",F60)),"Заполните "&amp;MID(F60,SEARCH("{",F60),SEARCH("}",F60,SEARCH("{",F60))-SEARCH("{",F60)+1),IF(G60&gt;Сводка!$B$5,"Длиннее "&amp;Сводка!$B$5&amp;" знаков","Готово")))</f>
        <v/>
      </c>
      <c r="J60">
        <f>COUNTIFS('Журнал вопросов'!$E$2:$E$301,D60,'Журнал вопросов'!$F$2:$F$301,"учтён")</f>
        <v>0</v>
      </c>
      <c r="K60">
        <f>J60+(61-ROW())/1000</f>
        <v>0.001</v>
      </c>
    </row>
    <row r="61">
      <c r="A61" t="n">
        <v>60</v>
      </c>
      <c r="E61" s="3" t="n"/>
      <c r="F61" s="3" t="str">
        <f>Подстановка!AD61</f>
        <v/>
      </c>
      <c r="G61">
        <f>LEN(F61)</f>
        <v>0</v>
      </c>
      <c r="H61" t="str">
        <f>IF(E61="","",IF(ISNUMBER(SEARCH("{",F61)),"Заполните "&amp;MID(F61,SEARCH("{",F61),SEARCH("}",F61,SEARCH("{",F61))-SEARCH("{",F61)+1),IF(G61&gt;Сводка!$B$5,"Длиннее "&amp;Сводка!$B$5&amp;" знаков","Готово")))</f>
        <v/>
      </c>
      <c r="J61">
        <f>COUNTIFS('Журнал вопросов'!$E$2:$E$301,D61,'Журнал вопросов'!$F$2:$F$301,"учтён")</f>
        <v>0</v>
      </c>
      <c r="K61">
        <f>J61+(61-ROW())/1000</f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46" customWidth="1" min="4" max="4"/>
    <col width="18" customWidth="1" min="5" max="5"/>
    <col width="18" customWidth="1" min="6" max="6"/>
  </cols>
  <sheetData>
    <row r="1">
      <c r="A1" s="1" t="inlineStr">
        <is>
          <t>Дата</t>
        </is>
      </c>
      <c r="B1" s="1" t="inlineStr">
        <is>
          <t>Клиент</t>
        </is>
      </c>
      <c r="C1" s="1" t="inlineStr">
        <is>
          <t>Канал</t>
        </is>
      </c>
      <c r="D1" s="1" t="inlineStr">
        <is>
          <t>Вопрос, как написал клиент</t>
        </is>
      </c>
      <c r="E1" s="1" t="inlineStr">
        <is>
          <t>Код шаблона</t>
        </is>
      </c>
      <c r="F1" s="1" t="inlineStr">
        <is>
          <t>Статус строки</t>
        </is>
      </c>
    </row>
    <row r="2">
      <c r="A2" s="4" t="n">
        <v>46306</v>
      </c>
      <c r="B2" s="2" t="inlineStr">
        <is>
          <t>К01</t>
        </is>
      </c>
      <c r="C2" s="2" t="inlineStr">
        <is>
          <t>Telegram</t>
        </is>
      </c>
      <c r="D2" s="2" t="inlineStr">
        <is>
          <t>Сколько стрижка шпица?</t>
        </is>
      </c>
      <c r="E2" s="2" t="inlineStr">
        <is>
          <t>/цена</t>
        </is>
      </c>
      <c r="F2" t="str">
        <f>IF(AND(A2="",B2="",E2=""),"",IF(A2="","нет даты",IF(OR(A2&lt;Сводка!$B$3,A2&gt;Сводка!$B$4),"вне периода",IF(B2="","нет клиента",IF(E2="","без шаблона",IF(COUNTIF(Шаблоны!$D$2:$D$61,E2)=0,"неизвестный код",IF(COUNTIFS($B$1:B1,B2,$E$1:E1,E2,$A$1:A1,"&gt;="&amp;Сводка!$B$3,$A$1:A1,"&lt;="&amp;Сводка!$B$4)&gt;0,"повтор","учтён")))))))</f>
        <v>вне периода</v>
      </c>
    </row>
    <row r="3">
      <c r="A3" s="4" t="n">
        <v>46307</v>
      </c>
      <c r="B3" s="2" t="inlineStr">
        <is>
          <t>К02</t>
        </is>
      </c>
      <c r="C3" s="2" t="inlineStr">
        <is>
          <t>Telegram</t>
        </is>
      </c>
      <c r="D3" s="2" t="inlineStr">
        <is>
          <t>Сколько стоит стрижка йорка?</t>
        </is>
      </c>
      <c r="E3" s="2" t="inlineStr">
        <is>
          <t>/цена</t>
        </is>
      </c>
      <c r="F3" t="str">
        <f>IF(AND(A3="",B3="",E3=""),"",IF(A3="","нет даты",IF(OR(A3&lt;Сводка!$B$3,A3&gt;Сводка!$B$4),"вне периода",IF(B3="","нет клиента",IF(E3="","без шаблона",IF(COUNTIF(Шаблоны!$D$2:$D$61,E3)=0,"неизвестный код",IF(COUNTIFS($B$1:B2,B3,$E$1:E2,E3,$A$1:A2,"&gt;="&amp;Сводка!$B$3,$A$1:A2,"&lt;="&amp;Сводка!$B$4)&gt;0,"повтор","учтён")))))))</f>
        <v>учтён</v>
      </c>
    </row>
    <row r="4">
      <c r="A4" s="4" t="n">
        <v>46307</v>
      </c>
      <c r="B4" s="2" t="inlineStr">
        <is>
          <t>К03</t>
        </is>
      </c>
      <c r="C4" s="2" t="inlineStr">
        <is>
          <t>ВКонтакте</t>
        </is>
      </c>
      <c r="D4" s="2" t="inlineStr">
        <is>
          <t>Есть время на субботу?</t>
        </is>
      </c>
      <c r="E4" s="2" t="inlineStr">
        <is>
          <t>/окна</t>
        </is>
      </c>
      <c r="F4" t="str">
        <f>IF(AND(A4="",B4="",E4=""),"",IF(A4="","нет даты",IF(OR(A4&lt;Сводка!$B$3,A4&gt;Сводка!$B$4),"вне периода",IF(B4="","нет клиента",IF(E4="","без шаблона",IF(COUNTIF(Шаблоны!$D$2:$D$61,E4)=0,"неизвестный код",IF(COUNTIFS($B$1:B3,B4,$E$1:E3,E4,$A$1:A3,"&gt;="&amp;Сводка!$B$3,$A$1:A3,"&lt;="&amp;Сводка!$B$4)&gt;0,"повтор","учтён")))))))</f>
        <v>учтён</v>
      </c>
    </row>
    <row r="5">
      <c r="A5" s="4" t="n">
        <v>46307</v>
      </c>
      <c r="B5" s="2" t="inlineStr">
        <is>
          <t>К04</t>
        </is>
      </c>
      <c r="C5" s="2" t="inlineStr">
        <is>
          <t>Авито</t>
        </is>
      </c>
      <c r="D5" s="2" t="inlineStr">
        <is>
          <t>Где вы находитесь?</t>
        </is>
      </c>
      <c r="E5" s="2" t="inlineStr">
        <is>
          <t>/адрес</t>
        </is>
      </c>
      <c r="F5" t="str">
        <f>IF(AND(A5="",B5="",E5=""),"",IF(A5="","нет даты",IF(OR(A5&lt;Сводка!$B$3,A5&gt;Сводка!$B$4),"вне периода",IF(B5="","нет клиента",IF(E5="","без шаблона",IF(COUNTIF(Шаблоны!$D$2:$D$61,E5)=0,"неизвестный код",IF(COUNTIFS($B$1:B4,B5,$E$1:E4,E5,$A$1:A4,"&gt;="&amp;Сводка!$B$3,$A$1:A4,"&lt;="&amp;Сводка!$B$4)&gt;0,"повтор","учтён")))))))</f>
        <v>учтён</v>
      </c>
    </row>
    <row r="6">
      <c r="A6" s="4" t="n">
        <v>46307</v>
      </c>
      <c r="B6" s="2" t="inlineStr">
        <is>
          <t>К05</t>
        </is>
      </c>
      <c r="C6" s="2" t="inlineStr">
        <is>
          <t>Telegram</t>
        </is>
      </c>
      <c r="D6" s="2" t="inlineStr">
        <is>
          <t>Сколько по времени?</t>
        </is>
      </c>
      <c r="E6" s="2" t="inlineStr">
        <is>
          <t>/длительность</t>
        </is>
      </c>
      <c r="F6" t="str">
        <f>IF(AND(A6="",B6="",E6=""),"",IF(A6="","нет даты",IF(OR(A6&lt;Сводка!$B$3,A6&gt;Сводка!$B$4),"вне периода",IF(B6="","нет клиента",IF(E6="","без шаблона",IF(COUNTIF(Шаблоны!$D$2:$D$61,E6)=0,"неизвестный код",IF(COUNTIFS($B$1:B5,B6,$E$1:E5,E6,$A$1:A5,"&gt;="&amp;Сводка!$B$3,$A$1:A5,"&lt;="&amp;Сводка!$B$4)&gt;0,"повтор","учтён")))))))</f>
        <v>учтён</v>
      </c>
    </row>
    <row r="7">
      <c r="A7" s="4" t="n">
        <v>46308</v>
      </c>
      <c r="B7" s="2" t="inlineStr">
        <is>
          <t>К06</t>
        </is>
      </c>
      <c r="C7" s="2" t="inlineStr">
        <is>
          <t>Telegram</t>
        </is>
      </c>
      <c r="D7" s="2" t="inlineStr">
        <is>
          <t>Цена на мальтипу?</t>
        </is>
      </c>
      <c r="E7" s="2" t="inlineStr">
        <is>
          <t>/цена</t>
        </is>
      </c>
      <c r="F7" t="str">
        <f>IF(AND(A7="",B7="",E7=""),"",IF(A7="","нет даты",IF(OR(A7&lt;Сводка!$B$3,A7&gt;Сводка!$B$4),"вне периода",IF(B7="","нет клиента",IF(E7="","без шаблона",IF(COUNTIF(Шаблоны!$D$2:$D$61,E7)=0,"неизвестный код",IF(COUNTIFS($B$1:B6,B7,$E$1:E6,E7,$A$1:A6,"&gt;="&amp;Сводка!$B$3,$A$1:A6,"&lt;="&amp;Сводка!$B$4)&gt;0,"повтор","учтён")))))))</f>
        <v>учтён</v>
      </c>
    </row>
    <row r="8">
      <c r="A8" s="4" t="n">
        <v>46308</v>
      </c>
      <c r="B8" s="2" t="inlineStr">
        <is>
          <t>К07</t>
        </is>
      </c>
      <c r="C8" s="2" t="inlineStr">
        <is>
          <t>ВКонтакте</t>
        </is>
      </c>
      <c r="D8" s="2" t="inlineStr">
        <is>
          <t>А кошек стрижёте? Сколько?</t>
        </is>
      </c>
      <c r="E8" s="2" t="inlineStr">
        <is>
          <t>/цена</t>
        </is>
      </c>
      <c r="F8" t="str">
        <f>IF(AND(A8="",B8="",E8=""),"",IF(A8="","нет даты",IF(OR(A8&lt;Сводка!$B$3,A8&gt;Сводка!$B$4),"вне периода",IF(B8="","нет клиента",IF(E8="","без шаблона",IF(COUNTIF(Шаблоны!$D$2:$D$61,E8)=0,"неизвестный код",IF(COUNTIFS($B$1:B7,B8,$E$1:E7,E8,$A$1:A7,"&gt;="&amp;Сводка!$B$3,$A$1:A7,"&lt;="&amp;Сводка!$B$4)&gt;0,"повтор","учтён")))))))</f>
        <v>учтён</v>
      </c>
    </row>
    <row r="9">
      <c r="A9" s="4" t="n">
        <v>46308</v>
      </c>
      <c r="B9" s="2" t="inlineStr">
        <is>
          <t>К02</t>
        </is>
      </c>
      <c r="C9" s="2" t="inlineStr">
        <is>
          <t>Telegram</t>
        </is>
      </c>
      <c r="D9" s="2" t="inlineStr">
        <is>
          <t>А сколько будет точно, у нас колтуны</t>
        </is>
      </c>
      <c r="E9" s="2" t="inlineStr">
        <is>
          <t>/точнаяцена</t>
        </is>
      </c>
      <c r="F9" t="str">
        <f>IF(AND(A9="",B9="",E9=""),"",IF(A9="","нет даты",IF(OR(A9&lt;Сводка!$B$3,A9&gt;Сводка!$B$4),"вне периода",IF(B9="","нет клиента",IF(E9="","без шаблона",IF(COUNTIF(Шаблоны!$D$2:$D$61,E9)=0,"неизвестный код",IF(COUNTIFS($B$1:B8,B9,$E$1:E8,E9,$A$1:A8,"&gt;="&amp;Сводка!$B$3,$A$1:A8,"&lt;="&amp;Сводка!$B$4)&gt;0,"повтор","учтён")))))))</f>
        <v>учтён</v>
      </c>
    </row>
    <row r="10">
      <c r="A10" s="4" t="n">
        <v>46308</v>
      </c>
      <c r="B10" s="2" t="inlineStr">
        <is>
          <t>К08</t>
        </is>
      </c>
      <c r="C10" s="2" t="inlineStr">
        <is>
          <t>Авито</t>
        </is>
      </c>
      <c r="D10" s="2" t="inlineStr">
        <is>
          <t>Можно на завтра?</t>
        </is>
      </c>
      <c r="E10" s="2" t="inlineStr">
        <is>
          <t>/окна</t>
        </is>
      </c>
      <c r="F10" t="str">
        <f>IF(AND(A10="",B10="",E10=""),"",IF(A10="","нет даты",IF(OR(A10&lt;Сводка!$B$3,A10&gt;Сводка!$B$4),"вне периода",IF(B10="","нет клиента",IF(E10="","без шаблона",IF(COUNTIF(Шаблоны!$D$2:$D$61,E10)=0,"неизвестный код",IF(COUNTIFS($B$1:B9,B10,$E$1:E9,E10,$A$1:A9,"&gt;="&amp;Сводка!$B$3,$A$1:A9,"&lt;="&amp;Сводка!$B$4)&gt;0,"повтор","учтён")))))))</f>
        <v>учтён</v>
      </c>
    </row>
    <row r="11">
      <c r="A11" s="4" t="n">
        <v>46309</v>
      </c>
      <c r="B11" s="2" t="inlineStr">
        <is>
          <t>К09</t>
        </is>
      </c>
      <c r="C11" s="2" t="inlineStr">
        <is>
          <t>Telegram</t>
        </is>
      </c>
      <c r="D11" s="2" t="inlineStr">
        <is>
          <t>Сколько стоит?</t>
        </is>
      </c>
      <c r="E11" s="2" t="inlineStr">
        <is>
          <t>/цена</t>
        </is>
      </c>
      <c r="F11" t="str">
        <f>IF(AND(A11="",B11="",E11=""),"",IF(A11="","нет даты",IF(OR(A11&lt;Сводка!$B$3,A11&gt;Сводка!$B$4),"вне периода",IF(B11="","нет клиента",IF(E11="","без шаблона",IF(COUNTIF(Шаблоны!$D$2:$D$61,E11)=0,"неизвестный код",IF(COUNTIFS($B$1:B10,B11,$E$1:E10,E11,$A$1:A10,"&gt;="&amp;Сводка!$B$3,$A$1:A10,"&lt;="&amp;Сводка!$B$4)&gt;0,"повтор","учтён")))))))</f>
        <v>учтён</v>
      </c>
    </row>
    <row r="12">
      <c r="A12" s="4" t="n">
        <v>46309</v>
      </c>
      <c r="B12" s="2" t="inlineStr">
        <is>
          <t>К10</t>
        </is>
      </c>
      <c r="C12" s="2" t="inlineStr">
        <is>
          <t>Telegram</t>
        </is>
      </c>
      <c r="D12" s="2" t="inlineStr">
        <is>
          <t>До скольки работаете?</t>
        </is>
      </c>
      <c r="E12" s="2" t="inlineStr">
        <is>
          <t>/часы</t>
        </is>
      </c>
      <c r="F12" t="str">
        <f>IF(AND(A12="",B12="",E12=""),"",IF(A12="","нет даты",IF(OR(A12&lt;Сводка!$B$3,A12&gt;Сводка!$B$4),"вне периода",IF(B12="","нет клиента",IF(E12="","без шаблона",IF(COUNTIF(Шаблоны!$D$2:$D$61,E12)=0,"неизвестный код",IF(COUNTIFS($B$1:B11,B12,$E$1:E11,E12,$A$1:A11,"&gt;="&amp;Сводка!$B$3,$A$1:A11,"&lt;="&amp;Сводка!$B$4)&gt;0,"повтор","учтён")))))))</f>
        <v>учтён</v>
      </c>
    </row>
    <row r="13">
      <c r="A13" s="4" t="n">
        <v>46309</v>
      </c>
      <c r="B13" s="2" t="inlineStr">
        <is>
          <t>К11</t>
        </is>
      </c>
      <c r="C13" s="2" t="inlineStr">
        <is>
          <t>ВКонтакте</t>
        </is>
      </c>
      <c r="D13" s="2" t="inlineStr">
        <is>
          <t>Можно перенести на пятницу?</t>
        </is>
      </c>
      <c r="E13" s="2" t="inlineStr">
        <is>
          <t>/перенос</t>
        </is>
      </c>
      <c r="F13" t="str">
        <f>IF(AND(A13="",B13="",E13=""),"",IF(A13="","нет даты",IF(OR(A13&lt;Сводка!$B$3,A13&gt;Сводка!$B$4),"вне периода",IF(B13="","нет клиента",IF(E13="","без шаблона",IF(COUNTIF(Шаблоны!$D$2:$D$61,E13)=0,"неизвестный код",IF(COUNTIFS($B$1:B12,B13,$E$1:E12,E13,$A$1:A12,"&gt;="&amp;Сводка!$B$3,$A$1:A12,"&lt;="&amp;Сводка!$B$4)&gt;0,"повтор","учтён")))))))</f>
        <v>учтён</v>
      </c>
    </row>
    <row r="14">
      <c r="A14" s="4" t="n">
        <v>46309</v>
      </c>
      <c r="B14" s="2" t="inlineStr">
        <is>
          <t>К02</t>
        </is>
      </c>
      <c r="C14" s="2" t="inlineStr">
        <is>
          <t>Telegram</t>
        </is>
      </c>
      <c r="D14" s="2" t="inlineStr">
        <is>
          <t>Сколько стоит стрижка йорка? Не увидела ответ</t>
        </is>
      </c>
      <c r="E14" s="2" t="inlineStr">
        <is>
          <t>/цена</t>
        </is>
      </c>
      <c r="F14" t="str">
        <f>IF(AND(A14="",B14="",E14=""),"",IF(A14="","нет даты",IF(OR(A14&lt;Сводка!$B$3,A14&gt;Сводка!$B$4),"вне периода",IF(B14="","нет клиента",IF(E14="","без шаблона",IF(COUNTIF(Шаблоны!$D$2:$D$61,E14)=0,"неизвестный код",IF(COUNTIFS($B$1:B13,B14,$E$1:E13,E14,$A$1:A13,"&gt;="&amp;Сводка!$B$3,$A$1:A13,"&lt;="&amp;Сводка!$B$4)&gt;0,"повтор","учтён")))))))</f>
        <v>повтор</v>
      </c>
    </row>
    <row r="15">
      <c r="A15" s="4" t="n">
        <v>46310</v>
      </c>
      <c r="B15" s="2" t="inlineStr">
        <is>
          <t>К12</t>
        </is>
      </c>
      <c r="C15" s="2" t="inlineStr">
        <is>
          <t>Авито</t>
        </is>
      </c>
      <c r="D15" s="2" t="inlineStr">
        <is>
          <t>Почём шпиц?</t>
        </is>
      </c>
      <c r="E15" s="2" t="inlineStr">
        <is>
          <t>/цена</t>
        </is>
      </c>
      <c r="F15" t="str">
        <f>IF(AND(A15="",B15="",E15=""),"",IF(A15="","нет даты",IF(OR(A15&lt;Сводка!$B$3,A15&gt;Сводка!$B$4),"вне периода",IF(B15="","нет клиента",IF(E15="","без шаблона",IF(COUNTIF(Шаблоны!$D$2:$D$61,E15)=0,"неизвестный код",IF(COUNTIFS($B$1:B14,B15,$E$1:E14,E15,$A$1:A14,"&gt;="&amp;Сводка!$B$3,$A$1:A14,"&lt;="&amp;Сводка!$B$4)&gt;0,"повтор","учтён")))))))</f>
        <v>учтён</v>
      </c>
    </row>
    <row r="16">
      <c r="A16" s="4" t="n">
        <v>46310</v>
      </c>
      <c r="B16" s="2" t="inlineStr">
        <is>
          <t>К13</t>
        </is>
      </c>
      <c r="C16" s="2" t="inlineStr">
        <is>
          <t>Telegram</t>
        </is>
      </c>
      <c r="D16" s="2" t="inlineStr">
        <is>
          <t>Есть окно в воскресенье?</t>
        </is>
      </c>
      <c r="E16" s="2" t="inlineStr">
        <is>
          <t>/окна</t>
        </is>
      </c>
      <c r="F16" t="str">
        <f>IF(AND(A16="",B16="",E16=""),"",IF(A16="","нет даты",IF(OR(A16&lt;Сводка!$B$3,A16&gt;Сводка!$B$4),"вне периода",IF(B16="","нет клиента",IF(E16="","без шаблона",IF(COUNTIF(Шаблоны!$D$2:$D$61,E16)=0,"неизвестный код",IF(COUNTIFS($B$1:B15,B16,$E$1:E15,E16,$A$1:A15,"&gt;="&amp;Сводка!$B$3,$A$1:A15,"&lt;="&amp;Сводка!$B$4)&gt;0,"повтор","учтён")))))))</f>
        <v>учтён</v>
      </c>
    </row>
    <row r="17">
      <c r="A17" s="4" t="n">
        <v>46310</v>
      </c>
      <c r="B17" s="2" t="inlineStr">
        <is>
          <t>К14</t>
        </is>
      </c>
      <c r="C17" s="2" t="inlineStr">
        <is>
          <t>Telegram</t>
        </is>
      </c>
      <c r="D17" s="2" t="inlineStr">
        <is>
          <t>Зачем предоплата?</t>
        </is>
      </c>
      <c r="E17" s="2" t="inlineStr">
        <is>
          <t>/предоплата</t>
        </is>
      </c>
      <c r="F17" t="str">
        <f>IF(AND(A17="",B17="",E17=""),"",IF(A17="","нет даты",IF(OR(A17&lt;Сводка!$B$3,A17&gt;Сводка!$B$4),"вне периода",IF(B17="","нет клиента",IF(E17="","без шаблона",IF(COUNTIF(Шаблоны!$D$2:$D$61,E17)=0,"неизвестный код",IF(COUNTIFS($B$1:B16,B17,$E$1:E16,E17,$A$1:A16,"&gt;="&amp;Сводка!$B$3,$A$1:A16,"&lt;="&amp;Сводка!$B$4)&gt;0,"повтор","учтён")))))))</f>
        <v>учтён</v>
      </c>
    </row>
    <row r="18">
      <c r="A18" s="4" t="n">
        <v>46310</v>
      </c>
      <c r="B18" s="2" t="inlineStr">
        <is>
          <t>К15</t>
        </is>
      </c>
      <c r="C18" s="2" t="inlineStr">
        <is>
          <t>ВКонтакте</t>
        </is>
      </c>
      <c r="D18" s="2" t="inlineStr">
        <is>
          <t>Подарочный сертификат есть?</t>
        </is>
      </c>
      <c r="E18" s="2" t="n"/>
      <c r="F18" t="str">
        <f>IF(AND(A18="",B18="",E18=""),"",IF(A18="","нет даты",IF(OR(A18&lt;Сводка!$B$3,A18&gt;Сводка!$B$4),"вне периода",IF(B18="","нет клиента",IF(E18="","без шаблона",IF(COUNTIF(Шаблоны!$D$2:$D$61,E18)=0,"неизвестный код",IF(COUNTIFS($B$1:B17,B18,$E$1:E17,E18,$A$1:A17,"&gt;="&amp;Сводка!$B$3,$A$1:A17,"&lt;="&amp;Сводка!$B$4)&gt;0,"повтор","учтён")))))))</f>
        <v>без шаблона</v>
      </c>
    </row>
    <row r="19">
      <c r="A19" s="4" t="n">
        <v>46310</v>
      </c>
      <c r="B19" s="2" t="inlineStr">
        <is>
          <t>К16</t>
        </is>
      </c>
      <c r="C19" s="2" t="inlineStr">
        <is>
          <t>Telegram</t>
        </is>
      </c>
      <c r="D19" s="2" t="inlineStr">
        <is>
          <t>Адрес какой?</t>
        </is>
      </c>
      <c r="E19" s="2" t="inlineStr">
        <is>
          <t>/адрес</t>
        </is>
      </c>
      <c r="F19" t="str">
        <f>IF(AND(A19="",B19="",E19=""),"",IF(A19="","нет даты",IF(OR(A19&lt;Сводка!$B$3,A19&gt;Сводка!$B$4),"вне периода",IF(B19="","нет клиента",IF(E19="","без шаблона",IF(COUNTIF(Шаблоны!$D$2:$D$61,E19)=0,"неизвестный код",IF(COUNTIFS($B$1:B18,B19,$E$1:E18,E19,$A$1:A18,"&gt;="&amp;Сводка!$B$3,$A$1:A18,"&lt;="&amp;Сводка!$B$4)&gt;0,"повтор","учтён")))))))</f>
        <v>учтён</v>
      </c>
    </row>
    <row r="20">
      <c r="A20" s="4" t="n">
        <v>46311</v>
      </c>
      <c r="B20" s="2" t="inlineStr">
        <is>
          <t>К17</t>
        </is>
      </c>
      <c r="C20" s="2" t="inlineStr">
        <is>
          <t>Telegram</t>
        </is>
      </c>
      <c r="D20" s="2" t="inlineStr">
        <is>
          <t>Сколько стоит самоед?</t>
        </is>
      </c>
      <c r="E20" s="2" t="inlineStr">
        <is>
          <t>/цена</t>
        </is>
      </c>
      <c r="F20" t="str">
        <f>IF(AND(A20="",B20="",E20=""),"",IF(A20="","нет даты",IF(OR(A20&lt;Сводка!$B$3,A20&gt;Сводка!$B$4),"вне периода",IF(B20="","нет клиента",IF(E20="","без шаблона",IF(COUNTIF(Шаблоны!$D$2:$D$61,E20)=0,"неизвестный код",IF(COUNTIFS($B$1:B19,B20,$E$1:E19,E20,$A$1:A19,"&gt;="&amp;Сводка!$B$3,$A$1:A19,"&lt;="&amp;Сводка!$B$4)&gt;0,"повтор","учтён")))))))</f>
        <v>учтён</v>
      </c>
    </row>
    <row r="21">
      <c r="A21" s="4" t="n">
        <v>46311</v>
      </c>
      <c r="B21" s="2" t="inlineStr">
        <is>
          <t>К18</t>
        </is>
      </c>
      <c r="C21" s="2" t="inlineStr">
        <is>
          <t>Авито</t>
        </is>
      </c>
      <c r="D21" s="2" t="inlineStr">
        <is>
          <t>Можно остаться рядом с собакой?</t>
        </is>
      </c>
      <c r="E21" s="2" t="inlineStr">
        <is>
          <t>/присутствие</t>
        </is>
      </c>
      <c r="F21" t="str">
        <f>IF(AND(A21="",B21="",E21=""),"",IF(A21="","нет даты",IF(OR(A21&lt;Сводка!$B$3,A21&gt;Сводка!$B$4),"вне периода",IF(B21="","нет клиента",IF(E21="","без шаблона",IF(COUNTIF(Шаблоны!$D$2:$D$61,E21)=0,"неизвестный код",IF(COUNTIFS($B$1:B20,B21,$E$1:E20,E21,$A$1:A20,"&gt;="&amp;Сводка!$B$3,$A$1:A20,"&lt;="&amp;Сводка!$B$4)&gt;0,"повтор","учтён")))))))</f>
        <v>учтён</v>
      </c>
    </row>
    <row r="22">
      <c r="A22" s="4" t="n">
        <v>46311</v>
      </c>
      <c r="B22" s="2" t="inlineStr">
        <is>
          <t>К19</t>
        </is>
      </c>
      <c r="C22" s="2" t="inlineStr">
        <is>
          <t>Telegram</t>
        </is>
      </c>
      <c r="D22" s="2" t="inlineStr">
        <is>
          <t>Сколько длится стрижка пуделя?</t>
        </is>
      </c>
      <c r="E22" s="2" t="inlineStr">
        <is>
          <t>/длительность</t>
        </is>
      </c>
      <c r="F22" t="str">
        <f>IF(AND(A22="",B22="",E22=""),"",IF(A22="","нет даты",IF(OR(A22&lt;Сводка!$B$3,A22&gt;Сводка!$B$4),"вне периода",IF(B22="","нет клиента",IF(E22="","без шаблона",IF(COUNTIF(Шаблоны!$D$2:$D$61,E22)=0,"неизвестный код",IF(COUNTIFS($B$1:B21,B22,$E$1:E21,E22,$A$1:A21,"&gt;="&amp;Сводка!$B$3,$A$1:A21,"&lt;="&amp;Сводка!$B$4)&gt;0,"повтор","учтён")))))))</f>
        <v>учтён</v>
      </c>
    </row>
    <row r="23">
      <c r="A23" s="4" t="n">
        <v>46311</v>
      </c>
      <c r="B23" s="2" t="inlineStr">
        <is>
          <t>К20</t>
        </is>
      </c>
      <c r="C23" s="2" t="inlineStr">
        <is>
          <t>ВКонтакте</t>
        </is>
      </c>
      <c r="D23" s="2" t="inlineStr">
        <is>
          <t>Можно оплатить картой?</t>
        </is>
      </c>
      <c r="E23" s="2" t="inlineStr">
        <is>
          <t>/оплата</t>
        </is>
      </c>
      <c r="F23" t="str">
        <f>IF(AND(A23="",B23="",E23=""),"",IF(A23="","нет даты",IF(OR(A23&lt;Сводка!$B$3,A23&gt;Сводка!$B$4),"вне периода",IF(B23="","нет клиента",IF(E23="","без шаблона",IF(COUNTIF(Шаблоны!$D$2:$D$61,E23)=0,"неизвестный код",IF(COUNTIFS($B$1:B22,B23,$E$1:E22,E23,$A$1:A22,"&gt;="&amp;Сводка!$B$3,$A$1:A22,"&lt;="&amp;Сводка!$B$4)&gt;0,"повтор","учтён")))))))</f>
        <v>учтён</v>
      </c>
    </row>
    <row r="24">
      <c r="A24" s="4" t="n">
        <v>46312</v>
      </c>
      <c r="B24" s="2" t="inlineStr">
        <is>
          <t>К21</t>
        </is>
      </c>
      <c r="C24" s="2" t="inlineStr">
        <is>
          <t>Telegram</t>
        </is>
      </c>
      <c r="D24" s="2" t="inlineStr">
        <is>
          <t>Свободно в субботу утром?</t>
        </is>
      </c>
      <c r="E24" s="2" t="inlineStr">
        <is>
          <t>/окна</t>
        </is>
      </c>
      <c r="F24" t="str">
        <f>IF(AND(A24="",B24="",E24=""),"",IF(A24="","нет даты",IF(OR(A24&lt;Сводка!$B$3,A24&gt;Сводка!$B$4),"вне периода",IF(B24="","нет клиента",IF(E24="","без шаблона",IF(COUNTIF(Шаблоны!$D$2:$D$61,E24)=0,"неизвестный код",IF(COUNTIFS($B$1:B23,B24,$E$1:E23,E24,$A$1:A23,"&gt;="&amp;Сводка!$B$3,$A$1:A23,"&lt;="&amp;Сводка!$B$4)&gt;0,"повтор","учтён")))))))</f>
        <v>учтён</v>
      </c>
    </row>
    <row r="25">
      <c r="A25" s="4" t="n">
        <v>46312</v>
      </c>
      <c r="B25" s="2" t="inlineStr">
        <is>
          <t>К22</t>
        </is>
      </c>
      <c r="C25" s="2" t="inlineStr">
        <is>
          <t>Telegram</t>
        </is>
      </c>
      <c r="D25" s="2" t="inlineStr">
        <is>
          <t>Цена на корги?</t>
        </is>
      </c>
      <c r="E25" s="2" t="inlineStr">
        <is>
          <t>/цена</t>
        </is>
      </c>
      <c r="F25" t="str">
        <f>IF(AND(A25="",B25="",E25=""),"",IF(A25="","нет даты",IF(OR(A25&lt;Сводка!$B$3,A25&gt;Сводка!$B$4),"вне периода",IF(B25="","нет клиента",IF(E25="","без шаблона",IF(COUNTIF(Шаблоны!$D$2:$D$61,E25)=0,"неизвестный код",IF(COUNTIFS($B$1:B24,B25,$E$1:E24,E25,$A$1:A24,"&gt;="&amp;Сводка!$B$3,$A$1:A24,"&lt;="&amp;Сводка!$B$4)&gt;0,"повтор","учтён")))))))</f>
        <v>учтён</v>
      </c>
    </row>
    <row r="26">
      <c r="A26" s="4" t="n">
        <v>46312</v>
      </c>
      <c r="B26" s="2" t="inlineStr">
        <is>
          <t>К23</t>
        </is>
      </c>
      <c r="C26" s="2" t="inlineStr">
        <is>
          <t>Авито</t>
        </is>
      </c>
      <c r="D26" s="2" t="inlineStr">
        <is>
          <t>Где парковаться?</t>
        </is>
      </c>
      <c r="E26" s="2" t="inlineStr">
        <is>
          <t>/адрес</t>
        </is>
      </c>
      <c r="F26" t="str">
        <f>IF(AND(A26="",B26="",E26=""),"",IF(A26="","нет даты",IF(OR(A26&lt;Сводка!$B$3,A26&gt;Сводка!$B$4),"вне периода",IF(B26="","нет клиента",IF(E26="","без шаблона",IF(COUNTIF(Шаблоны!$D$2:$D$61,E26)=0,"неизвестный код",IF(COUNTIFS($B$1:B25,B26,$E$1:E25,E26,$A$1:A25,"&gt;="&amp;Сводка!$B$3,$A$1:A25,"&lt;="&amp;Сводка!$B$4)&gt;0,"повтор","учтён")))))))</f>
        <v>учтён</v>
      </c>
    </row>
    <row r="27">
      <c r="A27" s="4" t="n">
        <v>46312</v>
      </c>
      <c r="B27" s="2" t="inlineStr">
        <is>
          <t>К24</t>
        </is>
      </c>
      <c r="C27" s="2" t="inlineStr">
        <is>
          <t>Telegram</t>
        </is>
      </c>
      <c r="D27" s="2" t="inlineStr">
        <is>
          <t>Что взять с собой?</t>
        </is>
      </c>
      <c r="E27" s="2" t="inlineStr">
        <is>
          <t>/чтовзять</t>
        </is>
      </c>
      <c r="F27" t="str">
        <f>IF(AND(A27="",B27="",E27=""),"",IF(A27="","нет даты",IF(OR(A27&lt;Сводка!$B$3,A27&gt;Сводка!$B$4),"вне периода",IF(B27="","нет клиента",IF(E27="","без шаблона",IF(COUNTIF(Шаблоны!$D$2:$D$61,E27)=0,"неизвестный код",IF(COUNTIFS($B$1:B26,B27,$E$1:E26,E27,$A$1:A26,"&gt;="&amp;Сводка!$B$3,$A$1:A26,"&lt;="&amp;Сводка!$B$4)&gt;0,"повтор","учтён")))))))</f>
        <v>учтён</v>
      </c>
    </row>
    <row r="28">
      <c r="A28" s="4" t="n">
        <v>46312</v>
      </c>
      <c r="B28" s="2" t="inlineStr">
        <is>
          <t>К25</t>
        </is>
      </c>
      <c r="C28" s="2" t="inlineStr">
        <is>
          <t>Telegram</t>
        </is>
      </c>
      <c r="D28" s="2" t="inlineStr">
        <is>
          <t>Дорого, в другом салоне 1500</t>
        </is>
      </c>
      <c r="E28" s="2" t="inlineStr">
        <is>
          <t>/дорого</t>
        </is>
      </c>
      <c r="F28" t="str">
        <f>IF(AND(A28="",B28="",E28=""),"",IF(A28="","нет даты",IF(OR(A28&lt;Сводка!$B$3,A28&gt;Сводка!$B$4),"вне периода",IF(B28="","нет клиента",IF(E28="","без шаблона",IF(COUNTIF(Шаблоны!$D$2:$D$61,E28)=0,"неизвестный код",IF(COUNTIFS($B$1:B27,B28,$E$1:E27,E28,$A$1:A27,"&gt;="&amp;Сводка!$B$3,$A$1:A27,"&lt;="&amp;Сводка!$B$4)&gt;0,"повтор","учтён")))))))</f>
        <v>учтён</v>
      </c>
    </row>
    <row r="29">
      <c r="A29" s="4" t="n">
        <v>46313</v>
      </c>
      <c r="B29" s="2" t="inlineStr">
        <is>
          <t>К26</t>
        </is>
      </c>
      <c r="C29" s="2" t="inlineStr">
        <is>
          <t>ВКонтакте</t>
        </is>
      </c>
      <c r="D29" s="2" t="inlineStr">
        <is>
          <t>Сколько стоит?</t>
        </is>
      </c>
      <c r="E29" s="2" t="inlineStr">
        <is>
          <t>/цена</t>
        </is>
      </c>
      <c r="F29" t="str">
        <f>IF(AND(A29="",B29="",E29=""),"",IF(A29="","нет даты",IF(OR(A29&lt;Сводка!$B$3,A29&gt;Сводка!$B$4),"вне периода",IF(B29="","нет клиента",IF(E29="","без шаблона",IF(COUNTIF(Шаблоны!$D$2:$D$61,E29)=0,"неизвестный код",IF(COUNTIFS($B$1:B28,B29,$E$1:E28,E29,$A$1:A28,"&gt;="&amp;Сводка!$B$3,$A$1:A28,"&lt;="&amp;Сводка!$B$4)&gt;0,"повтор","учтён")))))))</f>
        <v>учтён</v>
      </c>
    </row>
    <row r="30">
      <c r="A30" s="4" t="n">
        <v>46313</v>
      </c>
      <c r="B30" s="2" t="inlineStr">
        <is>
          <t>К27</t>
        </is>
      </c>
      <c r="C30" s="2" t="inlineStr">
        <is>
          <t>Telegram</t>
        </is>
      </c>
      <c r="D30" s="2" t="inlineStr">
        <is>
          <t>Есть время в понедельник?</t>
        </is>
      </c>
      <c r="E30" s="2" t="inlineStr">
        <is>
          <t>/окна</t>
        </is>
      </c>
      <c r="F30" t="str">
        <f>IF(AND(A30="",B30="",E30=""),"",IF(A30="","нет даты",IF(OR(A30&lt;Сводка!$B$3,A30&gt;Сводка!$B$4),"вне периода",IF(B30="","нет клиента",IF(E30="","без шаблона",IF(COUNTIF(Шаблоны!$D$2:$D$61,E30)=0,"неизвестный код",IF(COUNTIFS($B$1:B29,B30,$E$1:E29,E30,$A$1:A29,"&gt;="&amp;Сводка!$B$3,$A$1:A29,"&lt;="&amp;Сводка!$B$4)&gt;0,"повтор","учтён")))))))</f>
        <v>учтён</v>
      </c>
    </row>
    <row r="31">
      <c r="A31" s="4" t="n">
        <v>46313</v>
      </c>
      <c r="B31" s="2" t="inlineStr">
        <is>
          <t>К28</t>
        </is>
      </c>
      <c r="C31" s="2" t="inlineStr">
        <is>
          <t>Telegram</t>
        </is>
      </c>
      <c r="D31" s="2" t="inlineStr">
        <is>
          <t>Можно перенести?</t>
        </is>
      </c>
      <c r="E31" s="2" t="inlineStr">
        <is>
          <t>/перенос</t>
        </is>
      </c>
      <c r="F31" t="str">
        <f>IF(AND(A31="",B31="",E31=""),"",IF(A31="","нет даты",IF(OR(A31&lt;Сводка!$B$3,A31&gt;Сводка!$B$4),"вне периода",IF(B31="","нет клиента",IF(E31="","без шаблона",IF(COUNTIF(Шаблоны!$D$2:$D$61,E31)=0,"неизвестный код",IF(COUNTIFS($B$1:B30,B31,$E$1:E30,E31,$A$1:A30,"&gt;="&amp;Сводка!$B$3,$A$1:A30,"&lt;="&amp;Сводка!$B$4)&gt;0,"повтор","учтён")))))))</f>
        <v>учтён</v>
      </c>
    </row>
    <row r="32">
      <c r="A32" s="4" t="n">
        <v>46313</v>
      </c>
      <c r="B32" s="2" t="inlineStr">
        <is>
          <t>К29</t>
        </is>
      </c>
      <c r="C32" s="2" t="inlineStr">
        <is>
          <t>Авито</t>
        </is>
      </c>
      <c r="D32" s="2" t="inlineStr">
        <is>
          <t>Делаете выезд на дом?</t>
        </is>
      </c>
      <c r="E32" s="2" t="inlineStr">
        <is>
          <t>/неделаем</t>
        </is>
      </c>
      <c r="F32" t="str">
        <f>IF(AND(A32="",B32="",E32=""),"",IF(A32="","нет даты",IF(OR(A32&lt;Сводка!$B$3,A32&gt;Сводка!$B$4),"вне периода",IF(B32="","нет клиента",IF(E32="","без шаблона",IF(COUNTIF(Шаблоны!$D$2:$D$61,E32)=0,"неизвестный код",IF(COUNTIFS($B$1:B31,B32,$E$1:E31,E32,$A$1:A31,"&gt;="&amp;Сводка!$B$3,$A$1:A31,"&lt;="&amp;Сводка!$B$4)&gt;0,"повтор","учтён")))))))</f>
        <v>учтён</v>
      </c>
    </row>
    <row r="33">
      <c r="A33" s="4" t="n">
        <v>46314</v>
      </c>
      <c r="B33" s="2" t="inlineStr">
        <is>
          <t>К30</t>
        </is>
      </c>
      <c r="C33" s="2" t="inlineStr">
        <is>
          <t>Telegram</t>
        </is>
      </c>
      <c r="D33" s="2" t="inlineStr">
        <is>
          <t>Стрижка ши-тцу сколько?</t>
        </is>
      </c>
      <c r="E33" s="2" t="inlineStr">
        <is>
          <t>/цена</t>
        </is>
      </c>
      <c r="F33" t="str">
        <f>IF(AND(A33="",B33="",E33=""),"",IF(A33="","нет даты",IF(OR(A33&lt;Сводка!$B$3,A33&gt;Сводка!$B$4),"вне периода",IF(B33="","нет клиента",IF(E33="","без шаблона",IF(COUNTIF(Шаблоны!$D$2:$D$61,E33)=0,"неизвестный код",IF(COUNTIFS($B$1:B32,B33,$E$1:E32,E33,$A$1:A32,"&gt;="&amp;Сводка!$B$3,$A$1:A32,"&lt;="&amp;Сводка!$B$4)&gt;0,"повтор","учтён")))))))</f>
        <v>учтён</v>
      </c>
    </row>
    <row r="34">
      <c r="A34" s="4" t="n">
        <v>46314</v>
      </c>
      <c r="B34" s="2" t="inlineStr">
        <is>
          <t>К31</t>
        </is>
      </c>
      <c r="C34" s="2" t="inlineStr">
        <is>
          <t>Telegram</t>
        </is>
      </c>
      <c r="D34" s="2" t="inlineStr">
        <is>
          <t>Сколько по времени займёт?</t>
        </is>
      </c>
      <c r="E34" s="2" t="inlineStr">
        <is>
          <t>/длительность</t>
        </is>
      </c>
      <c r="F34" t="str">
        <f>IF(AND(A34="",B34="",E34=""),"",IF(A34="","нет даты",IF(OR(A34&lt;Сводка!$B$3,A34&gt;Сводка!$B$4),"вне периода",IF(B34="","нет клиента",IF(E34="","без шаблона",IF(COUNTIF(Шаблоны!$D$2:$D$61,E34)=0,"неизвестный код",IF(COUNTIFS($B$1:B33,B34,$E$1:E33,E34,$A$1:A33,"&gt;="&amp;Сводка!$B$3,$A$1:A33,"&lt;="&amp;Сводка!$B$4)&gt;0,"повтор","учтён")))))))</f>
        <v>учтён</v>
      </c>
    </row>
    <row r="35">
      <c r="A35" s="4" t="n">
        <v>46314</v>
      </c>
      <c r="B35" s="2" t="inlineStr">
        <is>
          <t>К32</t>
        </is>
      </c>
      <c r="C35" s="2" t="inlineStr">
        <is>
          <t>ВКонтакте</t>
        </is>
      </c>
      <c r="D35" s="2" t="inlineStr">
        <is>
          <t>Скидки есть?</t>
        </is>
      </c>
      <c r="E35" s="2" t="inlineStr">
        <is>
          <t>/скидка</t>
        </is>
      </c>
      <c r="F35" t="str">
        <f>IF(AND(A35="",B35="",E35=""),"",IF(A35="","нет даты",IF(OR(A35&lt;Сводка!$B$3,A35&gt;Сводка!$B$4),"вне периода",IF(B35="","нет клиента",IF(E35="","без шаблона",IF(COUNTIF(Шаблоны!$D$2:$D$61,E35)=0,"неизвестный код",IF(COUNTIFS($B$1:B34,B35,$E$1:E34,E35,$A$1:A34,"&gt;="&amp;Сводка!$B$3,$A$1:A34,"&lt;="&amp;Сводка!$B$4)&gt;0,"повтор","учтён")))))))</f>
        <v>учтён</v>
      </c>
    </row>
    <row r="36">
      <c r="A36" s="4" t="n">
        <v>46314</v>
      </c>
      <c r="B36" s="2" t="inlineStr">
        <is>
          <t>К33</t>
        </is>
      </c>
      <c r="C36" s="2" t="inlineStr">
        <is>
          <t>Telegram</t>
        </is>
      </c>
      <c r="D36" s="2" t="inlineStr">
        <is>
          <t>Сколько будет точно? Пришлю фото</t>
        </is>
      </c>
      <c r="E36" s="2" t="inlineStr">
        <is>
          <t>/точнаяцена</t>
        </is>
      </c>
      <c r="F36" t="str">
        <f>IF(AND(A36="",B36="",E36=""),"",IF(A36="","нет даты",IF(OR(A36&lt;Сводка!$B$3,A36&gt;Сводка!$B$4),"вне периода",IF(B36="","нет клиента",IF(E36="","без шаблона",IF(COUNTIF(Шаблоны!$D$2:$D$61,E36)=0,"неизвестный код",IF(COUNTIFS($B$1:B35,B36,$E$1:E35,E36,$A$1:A35,"&gt;="&amp;Сводка!$B$3,$A$1:A35,"&lt;="&amp;Сводка!$B$4)&gt;0,"повтор","учтён")))))))</f>
        <v>учтён</v>
      </c>
    </row>
    <row r="37">
      <c r="A37" s="4" t="n">
        <v>46314</v>
      </c>
      <c r="B37" s="2" t="inlineStr">
        <is>
          <t>К34</t>
        </is>
      </c>
      <c r="C37" s="2" t="inlineStr">
        <is>
          <t>Telegram</t>
        </is>
      </c>
      <c r="D37" s="2" t="inlineStr">
        <is>
          <t>Работаете в воскресенье?</t>
        </is>
      </c>
      <c r="E37" s="2" t="inlineStr">
        <is>
          <t>/часы</t>
        </is>
      </c>
      <c r="F37" t="str">
        <f>IF(AND(A37="",B37="",E37=""),"",IF(A37="","нет даты",IF(OR(A37&lt;Сводка!$B$3,A37&gt;Сводка!$B$4),"вне периода",IF(B37="","нет клиента",IF(E37="","без шаблона",IF(COUNTIF(Шаблоны!$D$2:$D$61,E37)=0,"неизвестный код",IF(COUNTIFS($B$1:B36,B37,$E$1:E36,E37,$A$1:A36,"&gt;="&amp;Сводка!$B$3,$A$1:A36,"&lt;="&amp;Сводка!$B$4)&gt;0,"повтор","учтён")))))))</f>
        <v>учтён</v>
      </c>
    </row>
    <row r="38">
      <c r="A38" s="4" t="n">
        <v>46315</v>
      </c>
      <c r="B38" s="2" t="inlineStr">
        <is>
          <t>К35</t>
        </is>
      </c>
      <c r="C38" s="2" t="inlineStr">
        <is>
          <t>Telegram</t>
        </is>
      </c>
      <c r="D38" s="2" t="inlineStr">
        <is>
          <t>Цена на шпица?</t>
        </is>
      </c>
      <c r="E38" s="2" t="inlineStr">
        <is>
          <t>/цeна</t>
        </is>
      </c>
      <c r="F38" t="str">
        <f>IF(AND(A38="",B38="",E38=""),"",IF(A38="","нет даты",IF(OR(A38&lt;Сводка!$B$3,A38&gt;Сводка!$B$4),"вне периода",IF(B38="","нет клиента",IF(E38="","без шаблона",IF(COUNTIF(Шаблоны!$D$2:$D$61,E38)=0,"неизвестный код",IF(COUNTIFS($B$1:B37,B38,$E$1:E37,E38,$A$1:A37,"&gt;="&amp;Сводка!$B$3,$A$1:A37,"&lt;="&amp;Сводка!$B$4)&gt;0,"повтор","учтён")))))))</f>
        <v>неизвестный код</v>
      </c>
    </row>
    <row r="39">
      <c r="A39" s="4" t="n">
        <v>46315</v>
      </c>
      <c r="B39" s="2" t="inlineStr">
        <is>
          <t>К36</t>
        </is>
      </c>
      <c r="C39" s="2" t="inlineStr">
        <is>
          <t>Авито</t>
        </is>
      </c>
      <c r="D39" s="2" t="inlineStr">
        <is>
          <t>Есть окно завтра?</t>
        </is>
      </c>
      <c r="E39" s="2" t="inlineStr">
        <is>
          <t>/окна</t>
        </is>
      </c>
      <c r="F39" t="str">
        <f>IF(AND(A39="",B39="",E39=""),"",IF(A39="","нет даты",IF(OR(A39&lt;Сводка!$B$3,A39&gt;Сводка!$B$4),"вне периода",IF(B39="","нет клиента",IF(E39="","без шаблона",IF(COUNTIF(Шаблоны!$D$2:$D$61,E39)=0,"неизвестный код",IF(COUNTIFS($B$1:B38,B39,$E$1:E38,E39,$A$1:A38,"&gt;="&amp;Сводка!$B$3,$A$1:A38,"&lt;="&amp;Сводка!$B$4)&gt;0,"повтор","учтён")))))))</f>
        <v>учтён</v>
      </c>
    </row>
    <row r="40">
      <c r="A40" s="4" t="n">
        <v>46315</v>
      </c>
      <c r="B40" s="2" t="inlineStr">
        <is>
          <t>К37</t>
        </is>
      </c>
      <c r="C40" s="2" t="inlineStr">
        <is>
          <t>Telegram</t>
        </is>
      </c>
      <c r="D40" s="2" t="inlineStr">
        <is>
          <t>Две собаки сразу, будет скидка?</t>
        </is>
      </c>
      <c r="E40" s="2" t="n"/>
      <c r="F40" t="str">
        <f>IF(AND(A40="",B40="",E40=""),"",IF(A40="","нет даты",IF(OR(A40&lt;Сводка!$B$3,A40&gt;Сводка!$B$4),"вне периода",IF(B40="","нет клиента",IF(E40="","без шаблона",IF(COUNTIF(Шаблоны!$D$2:$D$61,E40)=0,"неизвестный код",IF(COUNTIFS($B$1:B39,B40,$E$1:E39,E40,$A$1:A39,"&gt;="&amp;Сводка!$B$3,$A$1:A39,"&lt;="&amp;Сводка!$B$4)&gt;0,"повтор","учтён")))))))</f>
        <v>без шаблона</v>
      </c>
    </row>
    <row r="41">
      <c r="A41" s="4" t="n">
        <v>46315</v>
      </c>
      <c r="B41" s="2" t="inlineStr">
        <is>
          <t>К38</t>
        </is>
      </c>
      <c r="C41" s="2" t="inlineStr">
        <is>
          <t>ВКонтакте</t>
        </is>
      </c>
      <c r="D41" s="2" t="inlineStr">
        <is>
          <t>Предоплату обязательно?</t>
        </is>
      </c>
      <c r="E41" s="2" t="inlineStr">
        <is>
          <t>/предоплата</t>
        </is>
      </c>
      <c r="F41" t="str">
        <f>IF(AND(A41="",B41="",E41=""),"",IF(A41="","нет даты",IF(OR(A41&lt;Сводка!$B$3,A41&gt;Сводка!$B$4),"вне периода",IF(B41="","нет клиента",IF(E41="","без шаблона",IF(COUNTIF(Шаблоны!$D$2:$D$61,E41)=0,"неизвестный код",IF(COUNTIFS($B$1:B40,B41,$E$1:E40,E41,$A$1:A40,"&gt;="&amp;Сводка!$B$3,$A$1:A40,"&lt;="&amp;Сводка!$B$4)&gt;0,"повтор","учтён")))))))</f>
        <v>учтён</v>
      </c>
    </row>
    <row r="42">
      <c r="A42" s="4" t="n">
        <v>46315</v>
      </c>
      <c r="B42" s="2" t="inlineStr">
        <is>
          <t>К22</t>
        </is>
      </c>
      <c r="C42" s="2" t="inlineStr">
        <is>
          <t>Telegram</t>
        </is>
      </c>
      <c r="D42" s="2" t="inlineStr">
        <is>
          <t>Цена на корги? Нам ещё когти</t>
        </is>
      </c>
      <c r="E42" s="2" t="inlineStr">
        <is>
          <t>/цена</t>
        </is>
      </c>
      <c r="F42" t="str">
        <f>IF(AND(A42="",B42="",E42=""),"",IF(A42="","нет даты",IF(OR(A42&lt;Сводка!$B$3,A42&gt;Сводка!$B$4),"вне периода",IF(B42="","нет клиента",IF(E42="","без шаблона",IF(COUNTIF(Шаблоны!$D$2:$D$61,E42)=0,"неизвестный код",IF(COUNTIFS($B$1:B41,B42,$E$1:E41,E42,$A$1:A41,"&gt;="&amp;Сводка!$B$3,$A$1:A41,"&lt;="&amp;Сводка!$B$4)&gt;0,"повтор","учтён")))))))</f>
        <v>повтор</v>
      </c>
    </row>
    <row r="43">
      <c r="A43" s="4" t="n">
        <v>46316</v>
      </c>
      <c r="B43" s="2" t="inlineStr">
        <is>
          <t>К39</t>
        </is>
      </c>
      <c r="C43" s="2" t="inlineStr">
        <is>
          <t>Telegram</t>
        </is>
      </c>
      <c r="D43" s="2" t="inlineStr">
        <is>
          <t>Собака после операции, можно к вам?</t>
        </is>
      </c>
      <c r="E43" s="2" t="inlineStr">
        <is>
          <t>/особыйслучай</t>
        </is>
      </c>
      <c r="F43" t="str">
        <f>IF(AND(A43="",B43="",E43=""),"",IF(A43="","нет даты",IF(OR(A43&lt;Сводка!$B$3,A43&gt;Сводка!$B$4),"вне периода",IF(B43="","нет клиента",IF(E43="","без шаблона",IF(COUNTIF(Шаблоны!$D$2:$D$61,E43)=0,"неизвестный код",IF(COUNTIFS($B$1:B42,B43,$E$1:E42,E43,$A$1:A42,"&gt;="&amp;Сводка!$B$3,$A$1:A42,"&lt;="&amp;Сводка!$B$4)&gt;0,"повтор","учтён")))))))</f>
        <v>учтён</v>
      </c>
    </row>
    <row r="44">
      <c r="A44" s="4" t="n">
        <v>46316</v>
      </c>
      <c r="B44" s="2" t="inlineStr">
        <is>
          <t>К40</t>
        </is>
      </c>
      <c r="C44" s="2" t="inlineStr">
        <is>
          <t>Telegram</t>
        </is>
      </c>
      <c r="D44" s="2" t="inlineStr">
        <is>
          <t>Сколько стоит?</t>
        </is>
      </c>
      <c r="E44" s="2" t="inlineStr">
        <is>
          <t>/цена</t>
        </is>
      </c>
      <c r="F44" t="str">
        <f>IF(AND(A44="",B44="",E44=""),"",IF(A44="","нет даты",IF(OR(A44&lt;Сводка!$B$3,A44&gt;Сводка!$B$4),"вне периода",IF(B44="","нет клиента",IF(E44="","без шаблона",IF(COUNTIF(Шаблоны!$D$2:$D$61,E44)=0,"неизвестный код",IF(COUNTIFS($B$1:B43,B44,$E$1:E43,E44,$A$1:A43,"&gt;="&amp;Сводка!$B$3,$A$1:A43,"&lt;="&amp;Сводка!$B$4)&gt;0,"повтор","учтён")))))))</f>
        <v>учтён</v>
      </c>
    </row>
    <row r="45">
      <c r="A45" s="4" t="n">
        <v>46316</v>
      </c>
      <c r="B45" s="2" t="inlineStr">
        <is>
          <t>К41</t>
        </is>
      </c>
      <c r="C45" s="2" t="inlineStr">
        <is>
          <t>Авито</t>
        </is>
      </c>
      <c r="D45" s="2" t="inlineStr">
        <is>
          <t>Где вы?</t>
        </is>
      </c>
      <c r="E45" s="2" t="inlineStr">
        <is>
          <t>/адрес</t>
        </is>
      </c>
      <c r="F45" t="str">
        <f>IF(AND(A45="",B45="",E45=""),"",IF(A45="","нет даты",IF(OR(A45&lt;Сводка!$B$3,A45&gt;Сводка!$B$4),"вне периода",IF(B45="","нет клиента",IF(E45="","без шаблона",IF(COUNTIF(Шаблоны!$D$2:$D$61,E45)=0,"неизвестный код",IF(COUNTIFS($B$1:B44,B45,$E$1:E44,E45,$A$1:A44,"&gt;="&amp;Сводка!$B$3,$A$1:A44,"&lt;="&amp;Сводка!$B$4)&gt;0,"повтор","учтён")))))))</f>
        <v>учтён</v>
      </c>
    </row>
    <row r="46">
      <c r="A46" s="4" t="n">
        <v>46316</v>
      </c>
      <c r="B46" s="2" t="inlineStr">
        <is>
          <t>К42</t>
        </is>
      </c>
      <c r="C46" s="2" t="inlineStr">
        <is>
          <t>Telegram</t>
        </is>
      </c>
      <c r="D46" s="2" t="inlineStr">
        <is>
          <t>Можно на сегодня?</t>
        </is>
      </c>
      <c r="E46" s="2" t="inlineStr">
        <is>
          <t>/сегодня</t>
        </is>
      </c>
      <c r="F46" t="str">
        <f>IF(AND(A46="",B46="",E46=""),"",IF(A46="","нет даты",IF(OR(A46&lt;Сводка!$B$3,A46&gt;Сводка!$B$4),"вне периода",IF(B46="","нет клиента",IF(E46="","без шаблона",IF(COUNTIF(Шаблоны!$D$2:$D$61,E46)=0,"неизвестный код",IF(COUNTIFS($B$1:B45,B46,$E$1:E45,E46,$A$1:A45,"&gt;="&amp;Сводка!$B$3,$A$1:A45,"&lt;="&amp;Сводка!$B$4)&gt;0,"повтор","учтён")))))))</f>
        <v>учтён</v>
      </c>
    </row>
    <row r="47">
      <c r="A47" s="4" t="n">
        <v>46317</v>
      </c>
      <c r="B47" s="2" t="inlineStr">
        <is>
          <t>К43</t>
        </is>
      </c>
      <c r="C47" s="2" t="inlineStr">
        <is>
          <t>Telegram</t>
        </is>
      </c>
      <c r="D47" s="2" t="inlineStr">
        <is>
          <t>Стрижка пуделя цена?</t>
        </is>
      </c>
      <c r="E47" s="2" t="inlineStr">
        <is>
          <t>/цена</t>
        </is>
      </c>
      <c r="F47" t="str">
        <f>IF(AND(A47="",B47="",E47=""),"",IF(A47="","нет даты",IF(OR(A47&lt;Сводка!$B$3,A47&gt;Сводка!$B$4),"вне периода",IF(B47="","нет клиента",IF(E47="","без шаблона",IF(COUNTIF(Шаблоны!$D$2:$D$61,E47)=0,"неизвестный код",IF(COUNTIFS($B$1:B46,B47,$E$1:E46,E47,$A$1:A46,"&gt;="&amp;Сводка!$B$3,$A$1:A46,"&lt;="&amp;Сводка!$B$4)&gt;0,"повтор","учтён")))))))</f>
        <v>учтён</v>
      </c>
    </row>
    <row r="48">
      <c r="A48" s="4" t="n">
        <v>46317</v>
      </c>
      <c r="B48" s="2" t="inlineStr">
        <is>
          <t>К44</t>
        </is>
      </c>
      <c r="C48" s="2" t="inlineStr">
        <is>
          <t>ВКонтакте</t>
        </is>
      </c>
      <c r="D48" s="2" t="inlineStr">
        <is>
          <t>Свободно в четверг?</t>
        </is>
      </c>
      <c r="E48" s="2" t="inlineStr">
        <is>
          <t>/окна</t>
        </is>
      </c>
      <c r="F48" t="str">
        <f>IF(AND(A48="",B48="",E48=""),"",IF(A48="","нет даты",IF(OR(A48&lt;Сводка!$B$3,A48&gt;Сводка!$B$4),"вне периода",IF(B48="","нет клиента",IF(E48="","без шаблона",IF(COUNTIF(Шаблоны!$D$2:$D$61,E48)=0,"неизвестный код",IF(COUNTIFS($B$1:B47,B48,$E$1:E47,E48,$A$1:A47,"&gt;="&amp;Сводка!$B$3,$A$1:A47,"&lt;="&amp;Сводка!$B$4)&gt;0,"повтор","учтён")))))))</f>
        <v>учтён</v>
      </c>
    </row>
    <row r="49">
      <c r="A49" s="4" t="n">
        <v>46317</v>
      </c>
      <c r="B49" s="2" t="inlineStr">
        <is>
          <t>К45</t>
        </is>
      </c>
      <c r="C49" s="2" t="inlineStr">
        <is>
          <t>Telegram</t>
        </is>
      </c>
      <c r="D49" s="2" t="inlineStr">
        <is>
          <t>Что входит в груминг?</t>
        </is>
      </c>
      <c r="E49" s="2" t="inlineStr">
        <is>
          <t>/чтовходит</t>
        </is>
      </c>
      <c r="F49" t="str">
        <f>IF(AND(A49="",B49="",E49=""),"",IF(A49="","нет даты",IF(OR(A49&lt;Сводка!$B$3,A49&gt;Сводка!$B$4),"вне периода",IF(B49="","нет клиента",IF(E49="","без шаблона",IF(COUNTIF(Шаблоны!$D$2:$D$61,E49)=0,"неизвестный код",IF(COUNTIFS($B$1:B48,B49,$E$1:E48,E49,$A$1:A48,"&gt;="&amp;Сводка!$B$3,$A$1:A48,"&lt;="&amp;Сводка!$B$4)&gt;0,"повтор","учтён")))))))</f>
        <v>учтён</v>
      </c>
    </row>
    <row r="50">
      <c r="A50" s="4" t="n">
        <v>46317</v>
      </c>
      <c r="B50" s="2" t="inlineStr">
        <is>
          <t>К46</t>
        </is>
      </c>
      <c r="C50" s="2" t="inlineStr">
        <is>
          <t>Telegram</t>
        </is>
      </c>
      <c r="D50" s="2" t="inlineStr">
        <is>
          <t>Сертификат в подарок можно?</t>
        </is>
      </c>
      <c r="E50" s="2" t="n"/>
      <c r="F50" t="str">
        <f>IF(AND(A50="",B50="",E50=""),"",IF(A50="","нет даты",IF(OR(A50&lt;Сводка!$B$3,A50&gt;Сводка!$B$4),"вне периода",IF(B50="","нет клиента",IF(E50="","без шаблона",IF(COUNTIF(Шаблоны!$D$2:$D$61,E50)=0,"неизвестный код",IF(COUNTIFS($B$1:B49,B50,$E$1:E49,E50,$A$1:A49,"&gt;="&amp;Сводка!$B$3,$A$1:A49,"&lt;="&amp;Сводка!$B$4)&gt;0,"повтор","учтён")))))))</f>
        <v>без шаблона</v>
      </c>
    </row>
    <row r="51">
      <c r="A51" s="4" t="n">
        <v>46317</v>
      </c>
      <c r="B51" s="2" t="inlineStr">
        <is>
          <t>К47</t>
        </is>
      </c>
      <c r="C51" s="2" t="inlineStr">
        <is>
          <t>Telegram</t>
        </is>
      </c>
      <c r="D51" s="2" t="inlineStr">
        <is>
          <t>Сколько длится?</t>
        </is>
      </c>
      <c r="E51" s="2" t="inlineStr">
        <is>
          <t>/длительность</t>
        </is>
      </c>
      <c r="F51" t="str">
        <f>IF(AND(A51="",B51="",E51=""),"",IF(A51="","нет даты",IF(OR(A51&lt;Сводка!$B$3,A51&gt;Сводка!$B$4),"вне периода",IF(B51="","нет клиента",IF(E51="","без шаблона",IF(COUNTIF(Шаблоны!$D$2:$D$61,E51)=0,"неизвестный код",IF(COUNTIFS($B$1:B50,B51,$E$1:E50,E51,$A$1:A50,"&gt;="&amp;Сводка!$B$3,$A$1:A50,"&lt;="&amp;Сводка!$B$4)&gt;0,"повтор","учтён")))))))</f>
        <v>учтён</v>
      </c>
    </row>
    <row r="52">
      <c r="A52" s="4" t="n">
        <v>46318</v>
      </c>
      <c r="B52" s="2" t="inlineStr">
        <is>
          <t>К48</t>
        </is>
      </c>
      <c r="C52" s="2" t="inlineStr">
        <is>
          <t>Авито</t>
        </is>
      </c>
      <c r="D52" s="2" t="inlineStr">
        <is>
          <t>А если не понравится?</t>
        </is>
      </c>
      <c r="E52" s="2" t="inlineStr">
        <is>
          <t>/гарантия</t>
        </is>
      </c>
      <c r="F52" t="str">
        <f>IF(AND(A52="",B52="",E52=""),"",IF(A52="","нет даты",IF(OR(A52&lt;Сводка!$B$3,A52&gt;Сводка!$B$4),"вне периода",IF(B52="","нет клиента",IF(E52="","без шаблона",IF(COUNTIF(Шаблоны!$D$2:$D$61,E52)=0,"неизвестный код",IF(COUNTIFS($B$1:B51,B52,$E$1:E51,E52,$A$1:A51,"&gt;="&amp;Сводка!$B$3,$A$1:A51,"&lt;="&amp;Сводка!$B$4)&gt;0,"повтор","учтён")))))))</f>
        <v>учтён</v>
      </c>
    </row>
    <row r="53">
      <c r="A53" s="4" t="n">
        <v>46318</v>
      </c>
      <c r="B53" s="2" t="inlineStr">
        <is>
          <t>К49</t>
        </is>
      </c>
      <c r="C53" s="2" t="inlineStr">
        <is>
          <t>Telegram</t>
        </is>
      </c>
      <c r="D53" s="2" t="inlineStr">
        <is>
          <t>Цена на джек-рассела?</t>
        </is>
      </c>
      <c r="E53" s="2" t="inlineStr">
        <is>
          <t>/цена</t>
        </is>
      </c>
      <c r="F53" t="str">
        <f>IF(AND(A53="",B53="",E53=""),"",IF(A53="","нет даты",IF(OR(A53&lt;Сводка!$B$3,A53&gt;Сводка!$B$4),"вне периода",IF(B53="","нет клиента",IF(E53="","без шаблона",IF(COUNTIF(Шаблоны!$D$2:$D$61,E53)=0,"неизвестный код",IF(COUNTIFS($B$1:B52,B53,$E$1:E52,E53,$A$1:A52,"&gt;="&amp;Сводка!$B$3,$A$1:A52,"&lt;="&amp;Сводка!$B$4)&gt;0,"повтор","учтён")))))))</f>
        <v>учтён</v>
      </c>
    </row>
    <row r="54">
      <c r="A54" s="4" t="n">
        <v>46318</v>
      </c>
      <c r="B54" s="2" t="inlineStr">
        <is>
          <t>К50</t>
        </is>
      </c>
      <c r="C54" s="2" t="inlineStr">
        <is>
          <t>Telegram</t>
        </is>
      </c>
      <c r="D54" s="2" t="inlineStr">
        <is>
          <t>Есть время на субботу?</t>
        </is>
      </c>
      <c r="E54" s="2" t="inlineStr">
        <is>
          <t>/окна</t>
        </is>
      </c>
      <c r="F54" t="str">
        <f>IF(AND(A54="",B54="",E54=""),"",IF(A54="","нет даты",IF(OR(A54&lt;Сводка!$B$3,A54&gt;Сводка!$B$4),"вне периода",IF(B54="","нет клиента",IF(E54="","без шаблона",IF(COUNTIF(Шаблоны!$D$2:$D$61,E54)=0,"неизвестный код",IF(COUNTIFS($B$1:B53,B54,$E$1:E53,E54,$A$1:A53,"&gt;="&amp;Сводка!$B$3,$A$1:A53,"&lt;="&amp;Сводка!$B$4)&gt;0,"повтор","учтён")))))))</f>
        <v>учтён</v>
      </c>
    </row>
    <row r="55">
      <c r="A55" s="4" t="n">
        <v>46318</v>
      </c>
      <c r="B55" s="2" t="inlineStr">
        <is>
          <t>К51</t>
        </is>
      </c>
      <c r="C55" s="2" t="inlineStr">
        <is>
          <t>Telegram</t>
        </is>
      </c>
      <c r="D55" s="2" t="inlineStr">
        <is>
          <t>Как оплатить?</t>
        </is>
      </c>
      <c r="E55" s="2" t="inlineStr">
        <is>
          <t>/оплата</t>
        </is>
      </c>
      <c r="F55" t="str">
        <f>IF(AND(A55="",B55="",E55=""),"",IF(A55="","нет даты",IF(OR(A55&lt;Сводка!$B$3,A55&gt;Сводка!$B$4),"вне периода",IF(B55="","нет клиента",IF(E55="","без шаблона",IF(COUNTIF(Шаблоны!$D$2:$D$61,E55)=0,"неизвестный код",IF(COUNTIFS($B$1:B54,B55,$E$1:E54,E55,$A$1:A54,"&gt;="&amp;Сводка!$B$3,$A$1:A54,"&lt;="&amp;Сводка!$B$4)&gt;0,"повтор","учтён")))))))</f>
        <v>учтён</v>
      </c>
    </row>
    <row r="56">
      <c r="A56" s="4" t="n">
        <v>46318</v>
      </c>
      <c r="B56" s="2" t="inlineStr">
        <is>
          <t>К52</t>
        </is>
      </c>
      <c r="C56" s="2" t="inlineStr">
        <is>
          <t>ВКонтакте</t>
        </is>
      </c>
      <c r="D56" s="2" t="inlineStr">
        <is>
          <t>Можно перенести на вторник?</t>
        </is>
      </c>
      <c r="E56" s="2" t="inlineStr">
        <is>
          <t>/перенос</t>
        </is>
      </c>
      <c r="F56" t="str">
        <f>IF(AND(A56="",B56="",E56=""),"",IF(A56="","нет даты",IF(OR(A56&lt;Сводка!$B$3,A56&gt;Сводка!$B$4),"вне периода",IF(B56="","нет клиента",IF(E56="","без шаблона",IF(COUNTIF(Шаблоны!$D$2:$D$61,E56)=0,"неизвестный код",IF(COUNTIFS($B$1:B55,B56,$E$1:E55,E56,$A$1:A55,"&gt;="&amp;Сводка!$B$3,$A$1:A55,"&lt;="&amp;Сводка!$B$4)&gt;0,"повтор","учтён")))))))</f>
        <v>учтён</v>
      </c>
    </row>
    <row r="57">
      <c r="A57" s="4" t="n">
        <v>46319</v>
      </c>
      <c r="B57" s="2" t="inlineStr">
        <is>
          <t>К53</t>
        </is>
      </c>
      <c r="C57" s="2" t="inlineStr">
        <is>
          <t>Telegram</t>
        </is>
      </c>
      <c r="D57" s="2" t="inlineStr">
        <is>
          <t>Сколько стоит?</t>
        </is>
      </c>
      <c r="E57" s="2" t="inlineStr">
        <is>
          <t>/цена</t>
        </is>
      </c>
      <c r="F57" t="str">
        <f>IF(AND(A57="",B57="",E57=""),"",IF(A57="","нет даты",IF(OR(A57&lt;Сводка!$B$3,A57&gt;Сводка!$B$4),"вне периода",IF(B57="","нет клиента",IF(E57="","без шаблона",IF(COUNTIF(Шаблоны!$D$2:$D$61,E57)=0,"неизвестный код",IF(COUNTIFS($B$1:B56,B57,$E$1:E56,E57,$A$1:A56,"&gt;="&amp;Сводка!$B$3,$A$1:A56,"&lt;="&amp;Сводка!$B$4)&gt;0,"повтор","учтён")))))))</f>
        <v>учтён</v>
      </c>
    </row>
    <row r="58">
      <c r="A58" s="4" t="n">
        <v>46319</v>
      </c>
      <c r="B58" s="2" t="inlineStr">
        <is>
          <t>К54</t>
        </is>
      </c>
      <c r="C58" s="2" t="inlineStr">
        <is>
          <t>Telegram</t>
        </is>
      </c>
      <c r="D58" s="2" t="inlineStr">
        <is>
          <t>Примеры ваших работ есть?</t>
        </is>
      </c>
      <c r="E58" s="2" t="inlineStr">
        <is>
          <t>/работы</t>
        </is>
      </c>
      <c r="F58" t="str">
        <f>IF(AND(A58="",B58="",E58=""),"",IF(A58="","нет даты",IF(OR(A58&lt;Сводка!$B$3,A58&gt;Сводка!$B$4),"вне периода",IF(B58="","нет клиента",IF(E58="","без шаблона",IF(COUNTIF(Шаблоны!$D$2:$D$61,E58)=0,"неизвестный код",IF(COUNTIFS($B$1:B57,B58,$E$1:E57,E58,$A$1:A57,"&gt;="&amp;Сводка!$B$3,$A$1:A57,"&lt;="&amp;Сводка!$B$4)&gt;0,"повтор","учтён")))))))</f>
        <v>учтён</v>
      </c>
    </row>
    <row r="59">
      <c r="A59" s="4" t="n">
        <v>46319</v>
      </c>
      <c r="B59" s="2" t="inlineStr">
        <is>
          <t>К55</t>
        </is>
      </c>
      <c r="C59" s="2" t="inlineStr">
        <is>
          <t>Авито</t>
        </is>
      </c>
      <c r="D59" s="2" t="inlineStr">
        <is>
          <t>Адрес?</t>
        </is>
      </c>
      <c r="E59" s="2" t="inlineStr">
        <is>
          <t>/адрес</t>
        </is>
      </c>
      <c r="F59" t="str">
        <f>IF(AND(A59="",B59="",E59=""),"",IF(A59="","нет даты",IF(OR(A59&lt;Сводка!$B$3,A59&gt;Сводка!$B$4),"вне периода",IF(B59="","нет клиента",IF(E59="","без шаблона",IF(COUNTIF(Шаблоны!$D$2:$D$61,E59)=0,"неизвестный код",IF(COUNTIFS($B$1:B58,B59,$E$1:E58,E59,$A$1:A58,"&gt;="&amp;Сводка!$B$3,$A$1:A58,"&lt;="&amp;Сводка!$B$4)&gt;0,"повтор","учтён")))))))</f>
        <v>учтён</v>
      </c>
    </row>
    <row r="60">
      <c r="A60" s="4" t="n">
        <v>46319</v>
      </c>
      <c r="B60" s="2" t="inlineStr">
        <is>
          <t>К56</t>
        </is>
      </c>
      <c r="C60" s="2" t="inlineStr">
        <is>
          <t>Telegram</t>
        </is>
      </c>
      <c r="D60" s="2" t="inlineStr">
        <is>
          <t>Мы первый раз, щенок боится</t>
        </is>
      </c>
      <c r="E60" s="2" t="inlineStr">
        <is>
          <t>/впервые</t>
        </is>
      </c>
      <c r="F60" t="str">
        <f>IF(AND(A60="",B60="",E60=""),"",IF(A60="","нет даты",IF(OR(A60&lt;Сводка!$B$3,A60&gt;Сводка!$B$4),"вне периода",IF(B60="","нет клиента",IF(E60="","без шаблона",IF(COUNTIF(Шаблоны!$D$2:$D$61,E60)=0,"неизвестный код",IF(COUNTIFS($B$1:B59,B60,$E$1:E59,E60,$A$1:A59,"&gt;="&amp;Сводка!$B$3,$A$1:A59,"&lt;="&amp;Сводка!$B$4)&gt;0,"повтор","учтён")))))))</f>
        <v>учтён</v>
      </c>
    </row>
    <row r="61">
      <c r="A61" s="4" t="n">
        <v>46319</v>
      </c>
      <c r="B61" s="2" t="inlineStr">
        <is>
          <t>К57</t>
        </is>
      </c>
      <c r="C61" s="2" t="inlineStr">
        <is>
          <t>Telegram</t>
        </is>
      </c>
      <c r="D61" s="2" t="inlineStr">
        <is>
          <t>До скольки вы сегодня?</t>
        </is>
      </c>
      <c r="E61" s="2" t="inlineStr">
        <is>
          <t>/часы</t>
        </is>
      </c>
      <c r="F61" t="str">
        <f>IF(AND(A61="",B61="",E61=""),"",IF(A61="","нет даты",IF(OR(A61&lt;Сводка!$B$3,A61&gt;Сводка!$B$4),"вне периода",IF(B61="","нет клиента",IF(E61="","без шаблона",IF(COUNTIF(Шаблоны!$D$2:$D$61,E61)=0,"неизвестный код",IF(COUNTIFS($B$1:B60,B61,$E$1:E60,E61,$A$1:A60,"&gt;="&amp;Сводка!$B$3,$A$1:A60,"&lt;="&amp;Сводка!$B$4)&gt;0,"повтор","учтён")))))))</f>
        <v>учтён</v>
      </c>
    </row>
    <row r="62">
      <c r="A62" s="4" t="n">
        <v>46320</v>
      </c>
      <c r="B62" s="2" t="inlineStr">
        <is>
          <t>К58</t>
        </is>
      </c>
      <c r="C62" s="2" t="inlineStr">
        <is>
          <t>Telegram</t>
        </is>
      </c>
      <c r="D62" s="2" t="inlineStr">
        <is>
          <t>Сколько стоит стрижка бишона?</t>
        </is>
      </c>
      <c r="E62" s="2" t="inlineStr">
        <is>
          <t>/цена</t>
        </is>
      </c>
      <c r="F62" t="str">
        <f>IF(AND(A62="",B62="",E62=""),"",IF(A62="","нет даты",IF(OR(A62&lt;Сводка!$B$3,A62&gt;Сводка!$B$4),"вне периода",IF(B62="","нет клиента",IF(E62="","без шаблона",IF(COUNTIF(Шаблоны!$D$2:$D$61,E62)=0,"неизвестный код",IF(COUNTIFS($B$1:B61,B62,$E$1:E61,E62,$A$1:A61,"&gt;="&amp;Сводка!$B$3,$A$1:A61,"&lt;="&amp;Сводка!$B$4)&gt;0,"повтор","учтён")))))))</f>
        <v>учтён</v>
      </c>
    </row>
    <row r="63">
      <c r="A63" s="4" t="n">
        <v>46320</v>
      </c>
      <c r="B63" s="2" t="inlineStr">
        <is>
          <t>К59</t>
        </is>
      </c>
      <c r="C63" s="2" t="inlineStr">
        <is>
          <t>ВКонтакте</t>
        </is>
      </c>
      <c r="D63" s="2" t="inlineStr">
        <is>
          <t>Есть окно в воскресенье вечером?</t>
        </is>
      </c>
      <c r="E63" s="2" t="inlineStr">
        <is>
          <t>/окна</t>
        </is>
      </c>
      <c r="F63" t="str">
        <f>IF(AND(A63="",B63="",E63=""),"",IF(A63="","нет даты",IF(OR(A63&lt;Сводка!$B$3,A63&gt;Сводка!$B$4),"вне периода",IF(B63="","нет клиента",IF(E63="","без шаблона",IF(COUNTIF(Шаблоны!$D$2:$D$61,E63)=0,"неизвестный код",IF(COUNTIFS($B$1:B62,B63,$E$1:E62,E63,$A$1:A62,"&gt;="&amp;Сводка!$B$3,$A$1:A62,"&lt;="&amp;Сводка!$B$4)&gt;0,"повтор","учтён")))))))</f>
        <v>учтён</v>
      </c>
    </row>
    <row r="64">
      <c r="A64" s="4" t="n">
        <v>46320</v>
      </c>
      <c r="B64" s="2" t="inlineStr">
        <is>
          <t>К60</t>
        </is>
      </c>
      <c r="C64" s="2" t="inlineStr">
        <is>
          <t>Telegram</t>
        </is>
      </c>
      <c r="D64" s="2" t="inlineStr">
        <is>
          <t>Сколько по времени?</t>
        </is>
      </c>
      <c r="E64" s="2" t="inlineStr">
        <is>
          <t>/длительность</t>
        </is>
      </c>
      <c r="F64" t="str">
        <f>IF(AND(A64="",B64="",E64=""),"",IF(A64="","нет даты",IF(OR(A64&lt;Сводка!$B$3,A64&gt;Сводка!$B$4),"вне периода",IF(B64="","нет клиента",IF(E64="","без шаблона",IF(COUNTIF(Шаблоны!$D$2:$D$61,E64)=0,"неизвестный код",IF(COUNTIFS($B$1:B63,B64,$E$1:E63,E64,$A$1:A63,"&gt;="&amp;Сводка!$B$3,$A$1:A63,"&lt;="&amp;Сводка!$B$4)&gt;0,"повтор","учтён")))))))</f>
        <v>учтён</v>
      </c>
    </row>
    <row r="65">
      <c r="A65" s="4" t="n">
        <v>46320</v>
      </c>
      <c r="B65" s="2" t="inlineStr">
        <is>
          <t>К61</t>
        </is>
      </c>
      <c r="C65" s="2" t="inlineStr">
        <is>
          <t>Telegram</t>
        </is>
      </c>
      <c r="D65" s="2" t="inlineStr">
        <is>
          <t>Где почитать отзывы?</t>
        </is>
      </c>
      <c r="E65" s="2" t="inlineStr">
        <is>
          <t>/отзывы</t>
        </is>
      </c>
      <c r="F65" t="str">
        <f>IF(AND(A65="",B65="",E65=""),"",IF(A65="","нет даты",IF(OR(A65&lt;Сводка!$B$3,A65&gt;Сводка!$B$4),"вне периода",IF(B65="","нет клиента",IF(E65="","без шаблона",IF(COUNTIF(Шаблоны!$D$2:$D$61,E65)=0,"неизвестный код",IF(COUNTIFS($B$1:B64,B65,$E$1:E64,E65,$A$1:A64,"&gt;="&amp;Сводка!$B$3,$A$1:A64,"&lt;="&amp;Сводка!$B$4)&gt;0,"повтор","учтён")))))))</f>
        <v>учтён</v>
      </c>
    </row>
    <row r="66">
      <c r="A66" s="4" t="n">
        <v>46320</v>
      </c>
      <c r="B66" s="2" t="inlineStr">
        <is>
          <t>К62</t>
        </is>
      </c>
      <c r="C66" s="2" t="inlineStr">
        <is>
          <t>Telegram</t>
        </is>
      </c>
      <c r="D66" s="2" t="inlineStr">
        <is>
          <t>Предоплата нужна?</t>
        </is>
      </c>
      <c r="E66" s="2" t="inlineStr">
        <is>
          <t>/предоплата</t>
        </is>
      </c>
      <c r="F66" t="str">
        <f>IF(AND(A66="",B66="",E66=""),"",IF(A66="","нет даты",IF(OR(A66&lt;Сводка!$B$3,A66&gt;Сводка!$B$4),"вне периода",IF(B66="","нет клиента",IF(E66="","без шаблона",IF(COUNTIF(Шаблоны!$D$2:$D$61,E66)=0,"неизвестный код",IF(COUNTIFS($B$1:B65,B66,$E$1:E65,E66,$A$1:A65,"&gt;="&amp;Сводка!$B$3,$A$1:A65,"&lt;="&amp;Сводка!$B$4)&gt;0,"повтор","учтён")))))))</f>
        <v>учтён</v>
      </c>
    </row>
    <row r="67">
      <c r="A67" s="4" t="n">
        <v>46320</v>
      </c>
      <c r="B67" s="2" t="inlineStr">
        <is>
          <t>К59</t>
        </is>
      </c>
      <c r="C67" s="2" t="inlineStr">
        <is>
          <t>ВКонтакте</t>
        </is>
      </c>
      <c r="D67" s="2" t="inlineStr">
        <is>
          <t>Есть окно в воскресенье вечером? Повторю</t>
        </is>
      </c>
      <c r="E67" s="2" t="inlineStr">
        <is>
          <t>/окна</t>
        </is>
      </c>
      <c r="F67" t="str">
        <f>IF(AND(A67="",B67="",E67=""),"",IF(A67="","нет даты",IF(OR(A67&lt;Сводка!$B$3,A67&gt;Сводка!$B$4),"вне периода",IF(B67="","нет клиента",IF(E67="","без шаблона",IF(COUNTIF(Шаблоны!$D$2:$D$61,E67)=0,"неизвестный код",IF(COUNTIFS($B$1:B66,B67,$E$1:E66,E67,$A$1:A66,"&gt;="&amp;Сводка!$B$3,$A$1:A66,"&lt;="&amp;Сводка!$B$4)&gt;0,"повтор","учтён")))))))</f>
        <v>повтор</v>
      </c>
    </row>
    <row r="68">
      <c r="A68" s="4" t="n">
        <v>46321</v>
      </c>
      <c r="B68" s="2" t="inlineStr">
        <is>
          <t>К63</t>
        </is>
      </c>
      <c r="C68" s="2" t="inlineStr">
        <is>
          <t>Telegram</t>
        </is>
      </c>
      <c r="D68" s="2" t="inlineStr">
        <is>
          <t>Сколько стоит шпиц?</t>
        </is>
      </c>
      <c r="E68" s="2" t="inlineStr">
        <is>
          <t>/цена</t>
        </is>
      </c>
      <c r="F68" t="str">
        <f>IF(AND(A68="",B68="",E68=""),"",IF(A68="","нет даты",IF(OR(A68&lt;Сводка!$B$3,A68&gt;Сводка!$B$4),"вне периода",IF(B68="","нет клиента",IF(E68="","без шаблона",IF(COUNTIF(Шаблоны!$D$2:$D$61,E68)=0,"неизвестный код",IF(COUNTIFS($B$1:B67,B68,$E$1:E67,E68,$A$1:A67,"&gt;="&amp;Сводка!$B$3,$A$1:A67,"&lt;="&amp;Сводка!$B$4)&gt;0,"повтор","учтён")))))))</f>
        <v>вне периода</v>
      </c>
    </row>
    <row r="69">
      <c r="A69" s="4" t="n"/>
      <c r="B69" s="2" t="n"/>
      <c r="C69" s="2" t="n"/>
      <c r="D69" s="2" t="n"/>
      <c r="E69" s="2" t="n"/>
      <c r="F69" t="str">
        <f>IF(AND(A69="",B69="",E69=""),"",IF(A69="","нет даты",IF(OR(A69&lt;Сводка!$B$3,A69&gt;Сводка!$B$4),"вне периода",IF(B69="","нет клиента",IF(E69="","без шаблона",IF(COUNTIF(Шаблоны!$D$2:$D$61,E69)=0,"неизвестный код",IF(COUNTIFS($B$1:B68,B69,$E$1:E68,E69,$A$1:A68,"&gt;="&amp;Сводка!$B$3,$A$1:A68,"&lt;="&amp;Сводка!$B$4)&gt;0,"повтор","учтён")))))))</f>
        <v/>
      </c>
    </row>
    <row r="70">
      <c r="A70" s="4" t="n"/>
      <c r="B70" s="2" t="n"/>
      <c r="C70" s="2" t="n"/>
      <c r="D70" s="2" t="n"/>
      <c r="E70" s="2" t="n"/>
      <c r="F70" t="str">
        <f>IF(AND(A70="",B70="",E70=""),"",IF(A70="","нет даты",IF(OR(A70&lt;Сводка!$B$3,A70&gt;Сводка!$B$4),"вне периода",IF(B70="","нет клиента",IF(E70="","без шаблона",IF(COUNTIF(Шаблоны!$D$2:$D$61,E70)=0,"неизвестный код",IF(COUNTIFS($B$1:B69,B70,$E$1:E69,E70,$A$1:A69,"&gt;="&amp;Сводка!$B$3,$A$1:A69,"&lt;="&amp;Сводка!$B$4)&gt;0,"повтор","учтён")))))))</f>
        <v/>
      </c>
    </row>
    <row r="71">
      <c r="A71" s="4" t="n"/>
      <c r="B71" s="2" t="n"/>
      <c r="C71" s="2" t="n"/>
      <c r="D71" s="2" t="n"/>
      <c r="E71" s="2" t="n"/>
      <c r="F71" t="str">
        <f>IF(AND(A71="",B71="",E71=""),"",IF(A71="","нет даты",IF(OR(A71&lt;Сводка!$B$3,A71&gt;Сводка!$B$4),"вне периода",IF(B71="","нет клиента",IF(E71="","без шаблона",IF(COUNTIF(Шаблоны!$D$2:$D$61,E71)=0,"неизвестный код",IF(COUNTIFS($B$1:B70,B71,$E$1:E70,E71,$A$1:A70,"&gt;="&amp;Сводка!$B$3,$A$1:A70,"&lt;="&amp;Сводка!$B$4)&gt;0,"повтор","учтён")))))))</f>
        <v/>
      </c>
    </row>
    <row r="72">
      <c r="A72" s="4" t="n"/>
      <c r="B72" s="2" t="n"/>
      <c r="C72" s="2" t="n"/>
      <c r="D72" s="2" t="n"/>
      <c r="E72" s="2" t="n"/>
      <c r="F72" t="str">
        <f>IF(AND(A72="",B72="",E72=""),"",IF(A72="","нет даты",IF(OR(A72&lt;Сводка!$B$3,A72&gt;Сводка!$B$4),"вне периода",IF(B72="","нет клиента",IF(E72="","без шаблона",IF(COUNTIF(Шаблоны!$D$2:$D$61,E72)=0,"неизвестный код",IF(COUNTIFS($B$1:B71,B72,$E$1:E71,E72,$A$1:A71,"&gt;="&amp;Сводка!$B$3,$A$1:A71,"&lt;="&amp;Сводка!$B$4)&gt;0,"повтор","учтён")))))))</f>
        <v/>
      </c>
    </row>
    <row r="73">
      <c r="A73" s="4" t="n"/>
      <c r="B73" s="2" t="n"/>
      <c r="C73" s="2" t="n"/>
      <c r="D73" s="2" t="n"/>
      <c r="E73" s="2" t="n"/>
      <c r="F73" t="str">
        <f>IF(AND(A73="",B73="",E73=""),"",IF(A73="","нет даты",IF(OR(A73&lt;Сводка!$B$3,A73&gt;Сводка!$B$4),"вне периода",IF(B73="","нет клиента",IF(E73="","без шаблона",IF(COUNTIF(Шаблоны!$D$2:$D$61,E73)=0,"неизвестный код",IF(COUNTIFS($B$1:B72,B73,$E$1:E72,E73,$A$1:A72,"&gt;="&amp;Сводка!$B$3,$A$1:A72,"&lt;="&amp;Сводка!$B$4)&gt;0,"повтор","учтён")))))))</f>
        <v/>
      </c>
    </row>
    <row r="74">
      <c r="A74" s="4" t="n"/>
      <c r="B74" s="2" t="n"/>
      <c r="C74" s="2" t="n"/>
      <c r="D74" s="2" t="n"/>
      <c r="E74" s="2" t="n"/>
      <c r="F74" t="str">
        <f>IF(AND(A74="",B74="",E74=""),"",IF(A74="","нет даты",IF(OR(A74&lt;Сводка!$B$3,A74&gt;Сводка!$B$4),"вне периода",IF(B74="","нет клиента",IF(E74="","без шаблона",IF(COUNTIF(Шаблоны!$D$2:$D$61,E74)=0,"неизвестный код",IF(COUNTIFS($B$1:B73,B74,$E$1:E73,E74,$A$1:A73,"&gt;="&amp;Сводка!$B$3,$A$1:A73,"&lt;="&amp;Сводка!$B$4)&gt;0,"повтор","учтён")))))))</f>
        <v/>
      </c>
    </row>
    <row r="75">
      <c r="A75" s="4" t="n"/>
      <c r="B75" s="2" t="n"/>
      <c r="C75" s="2" t="n"/>
      <c r="D75" s="2" t="n"/>
      <c r="E75" s="2" t="n"/>
      <c r="F75" t="str">
        <f>IF(AND(A75="",B75="",E75=""),"",IF(A75="","нет даты",IF(OR(A75&lt;Сводка!$B$3,A75&gt;Сводка!$B$4),"вне периода",IF(B75="","нет клиента",IF(E75="","без шаблона",IF(COUNTIF(Шаблоны!$D$2:$D$61,E75)=0,"неизвестный код",IF(COUNTIFS($B$1:B74,B75,$E$1:E74,E75,$A$1:A74,"&gt;="&amp;Сводка!$B$3,$A$1:A74,"&lt;="&amp;Сводка!$B$4)&gt;0,"повтор","учтён")))))))</f>
        <v/>
      </c>
    </row>
    <row r="76">
      <c r="A76" s="4" t="n"/>
      <c r="B76" s="2" t="n"/>
      <c r="C76" s="2" t="n"/>
      <c r="D76" s="2" t="n"/>
      <c r="E76" s="2" t="n"/>
      <c r="F76" t="str">
        <f>IF(AND(A76="",B76="",E76=""),"",IF(A76="","нет даты",IF(OR(A76&lt;Сводка!$B$3,A76&gt;Сводка!$B$4),"вне периода",IF(B76="","нет клиента",IF(E76="","без шаблона",IF(COUNTIF(Шаблоны!$D$2:$D$61,E76)=0,"неизвестный код",IF(COUNTIFS($B$1:B75,B76,$E$1:E75,E76,$A$1:A75,"&gt;="&amp;Сводка!$B$3,$A$1:A75,"&lt;="&amp;Сводка!$B$4)&gt;0,"повтор","учтён")))))))</f>
        <v/>
      </c>
    </row>
    <row r="77">
      <c r="A77" s="4" t="n"/>
      <c r="B77" s="2" t="n"/>
      <c r="C77" s="2" t="n"/>
      <c r="D77" s="2" t="n"/>
      <c r="E77" s="2" t="n"/>
      <c r="F77" t="str">
        <f>IF(AND(A77="",B77="",E77=""),"",IF(A77="","нет даты",IF(OR(A77&lt;Сводка!$B$3,A77&gt;Сводка!$B$4),"вне периода",IF(B77="","нет клиента",IF(E77="","без шаблона",IF(COUNTIF(Шаблоны!$D$2:$D$61,E77)=0,"неизвестный код",IF(COUNTIFS($B$1:B76,B77,$E$1:E76,E77,$A$1:A76,"&gt;="&amp;Сводка!$B$3,$A$1:A76,"&lt;="&amp;Сводка!$B$4)&gt;0,"повтор","учтён")))))))</f>
        <v/>
      </c>
    </row>
    <row r="78">
      <c r="A78" s="4" t="n"/>
      <c r="B78" s="2" t="n"/>
      <c r="C78" s="2" t="n"/>
      <c r="D78" s="2" t="n"/>
      <c r="E78" s="2" t="n"/>
      <c r="F78" t="str">
        <f>IF(AND(A78="",B78="",E78=""),"",IF(A78="","нет даты",IF(OR(A78&lt;Сводка!$B$3,A78&gt;Сводка!$B$4),"вне периода",IF(B78="","нет клиента",IF(E78="","без шаблона",IF(COUNTIF(Шаблоны!$D$2:$D$61,E78)=0,"неизвестный код",IF(COUNTIFS($B$1:B77,B78,$E$1:E77,E78,$A$1:A77,"&gt;="&amp;Сводка!$B$3,$A$1:A77,"&lt;="&amp;Сводка!$B$4)&gt;0,"повтор","учтён")))))))</f>
        <v/>
      </c>
    </row>
    <row r="79">
      <c r="A79" s="4" t="n"/>
      <c r="B79" s="2" t="n"/>
      <c r="C79" s="2" t="n"/>
      <c r="D79" s="2" t="n"/>
      <c r="E79" s="2" t="n"/>
      <c r="F79" t="str">
        <f>IF(AND(A79="",B79="",E79=""),"",IF(A79="","нет даты",IF(OR(A79&lt;Сводка!$B$3,A79&gt;Сводка!$B$4),"вне периода",IF(B79="","нет клиента",IF(E79="","без шаблона",IF(COUNTIF(Шаблоны!$D$2:$D$61,E79)=0,"неизвестный код",IF(COUNTIFS($B$1:B78,B79,$E$1:E78,E79,$A$1:A78,"&gt;="&amp;Сводка!$B$3,$A$1:A78,"&lt;="&amp;Сводка!$B$4)&gt;0,"повтор","учтён")))))))</f>
        <v/>
      </c>
    </row>
    <row r="80">
      <c r="A80" s="4" t="n"/>
      <c r="B80" s="2" t="n"/>
      <c r="C80" s="2" t="n"/>
      <c r="D80" s="2" t="n"/>
      <c r="E80" s="2" t="n"/>
      <c r="F80" t="str">
        <f>IF(AND(A80="",B80="",E80=""),"",IF(A80="","нет даты",IF(OR(A80&lt;Сводка!$B$3,A80&gt;Сводка!$B$4),"вне периода",IF(B80="","нет клиента",IF(E80="","без шаблона",IF(COUNTIF(Шаблоны!$D$2:$D$61,E80)=0,"неизвестный код",IF(COUNTIFS($B$1:B79,B80,$E$1:E79,E80,$A$1:A79,"&gt;="&amp;Сводка!$B$3,$A$1:A79,"&lt;="&amp;Сводка!$B$4)&gt;0,"повтор","учтён")))))))</f>
        <v/>
      </c>
    </row>
    <row r="81">
      <c r="A81" s="4" t="n"/>
      <c r="B81" s="2" t="n"/>
      <c r="C81" s="2" t="n"/>
      <c r="D81" s="2" t="n"/>
      <c r="E81" s="2" t="n"/>
      <c r="F81" t="str">
        <f>IF(AND(A81="",B81="",E81=""),"",IF(A81="","нет даты",IF(OR(A81&lt;Сводка!$B$3,A81&gt;Сводка!$B$4),"вне периода",IF(B81="","нет клиента",IF(E81="","без шаблона",IF(COUNTIF(Шаблоны!$D$2:$D$61,E81)=0,"неизвестный код",IF(COUNTIFS($B$1:B80,B81,$E$1:E80,E81,$A$1:A80,"&gt;="&amp;Сводка!$B$3,$A$1:A80,"&lt;="&amp;Сводка!$B$4)&gt;0,"повтор","учтён")))))))</f>
        <v/>
      </c>
    </row>
    <row r="82">
      <c r="A82" s="4" t="n"/>
      <c r="B82" s="2" t="n"/>
      <c r="C82" s="2" t="n"/>
      <c r="D82" s="2" t="n"/>
      <c r="E82" s="2" t="n"/>
      <c r="F82" t="str">
        <f>IF(AND(A82="",B82="",E82=""),"",IF(A82="","нет даты",IF(OR(A82&lt;Сводка!$B$3,A82&gt;Сводка!$B$4),"вне периода",IF(B82="","нет клиента",IF(E82="","без шаблона",IF(COUNTIF(Шаблоны!$D$2:$D$61,E82)=0,"неизвестный код",IF(COUNTIFS($B$1:B81,B82,$E$1:E81,E82,$A$1:A81,"&gt;="&amp;Сводка!$B$3,$A$1:A81,"&lt;="&amp;Сводка!$B$4)&gt;0,"повтор","учтён")))))))</f>
        <v/>
      </c>
    </row>
    <row r="83">
      <c r="A83" s="4" t="n"/>
      <c r="B83" s="2" t="n"/>
      <c r="C83" s="2" t="n"/>
      <c r="D83" s="2" t="n"/>
      <c r="E83" s="2" t="n"/>
      <c r="F83" t="str">
        <f>IF(AND(A83="",B83="",E83=""),"",IF(A83="","нет даты",IF(OR(A83&lt;Сводка!$B$3,A83&gt;Сводка!$B$4),"вне периода",IF(B83="","нет клиента",IF(E83="","без шаблона",IF(COUNTIF(Шаблоны!$D$2:$D$61,E83)=0,"неизвестный код",IF(COUNTIFS($B$1:B82,B83,$E$1:E82,E83,$A$1:A82,"&gt;="&amp;Сводка!$B$3,$A$1:A82,"&lt;="&amp;Сводка!$B$4)&gt;0,"повтор","учтён")))))))</f>
        <v/>
      </c>
    </row>
    <row r="84">
      <c r="A84" s="4" t="n"/>
      <c r="B84" s="2" t="n"/>
      <c r="C84" s="2" t="n"/>
      <c r="D84" s="2" t="n"/>
      <c r="E84" s="2" t="n"/>
      <c r="F84" t="str">
        <f>IF(AND(A84="",B84="",E84=""),"",IF(A84="","нет даты",IF(OR(A84&lt;Сводка!$B$3,A84&gt;Сводка!$B$4),"вне периода",IF(B84="","нет клиента",IF(E84="","без шаблона",IF(COUNTIF(Шаблоны!$D$2:$D$61,E84)=0,"неизвестный код",IF(COUNTIFS($B$1:B83,B84,$E$1:E83,E84,$A$1:A83,"&gt;="&amp;Сводка!$B$3,$A$1:A83,"&lt;="&amp;Сводка!$B$4)&gt;0,"повтор","учтён")))))))</f>
        <v/>
      </c>
    </row>
    <row r="85">
      <c r="A85" s="4" t="n"/>
      <c r="B85" s="2" t="n"/>
      <c r="C85" s="2" t="n"/>
      <c r="D85" s="2" t="n"/>
      <c r="E85" s="2" t="n"/>
      <c r="F85" t="str">
        <f>IF(AND(A85="",B85="",E85=""),"",IF(A85="","нет даты",IF(OR(A85&lt;Сводка!$B$3,A85&gt;Сводка!$B$4),"вне периода",IF(B85="","нет клиента",IF(E85="","без шаблона",IF(COUNTIF(Шаблоны!$D$2:$D$61,E85)=0,"неизвестный код",IF(COUNTIFS($B$1:B84,B85,$E$1:E84,E85,$A$1:A84,"&gt;="&amp;Сводка!$B$3,$A$1:A84,"&lt;="&amp;Сводка!$B$4)&gt;0,"повтор","учтён")))))))</f>
        <v/>
      </c>
    </row>
    <row r="86">
      <c r="A86" s="4" t="n"/>
      <c r="B86" s="2" t="n"/>
      <c r="C86" s="2" t="n"/>
      <c r="D86" s="2" t="n"/>
      <c r="E86" s="2" t="n"/>
      <c r="F86" t="str">
        <f>IF(AND(A86="",B86="",E86=""),"",IF(A86="","нет даты",IF(OR(A86&lt;Сводка!$B$3,A86&gt;Сводка!$B$4),"вне периода",IF(B86="","нет клиента",IF(E86="","без шаблона",IF(COUNTIF(Шаблоны!$D$2:$D$61,E86)=0,"неизвестный код",IF(COUNTIFS($B$1:B85,B86,$E$1:E85,E86,$A$1:A85,"&gt;="&amp;Сводка!$B$3,$A$1:A85,"&lt;="&amp;Сводка!$B$4)&gt;0,"повтор","учтён")))))))</f>
        <v/>
      </c>
    </row>
    <row r="87">
      <c r="A87" s="4" t="n"/>
      <c r="B87" s="2" t="n"/>
      <c r="C87" s="2" t="n"/>
      <c r="D87" s="2" t="n"/>
      <c r="E87" s="2" t="n"/>
      <c r="F87" t="str">
        <f>IF(AND(A87="",B87="",E87=""),"",IF(A87="","нет даты",IF(OR(A87&lt;Сводка!$B$3,A87&gt;Сводка!$B$4),"вне периода",IF(B87="","нет клиента",IF(E87="","без шаблона",IF(COUNTIF(Шаблоны!$D$2:$D$61,E87)=0,"неизвестный код",IF(COUNTIFS($B$1:B86,B87,$E$1:E86,E87,$A$1:A86,"&gt;="&amp;Сводка!$B$3,$A$1:A86,"&lt;="&amp;Сводка!$B$4)&gt;0,"повтор","учтён")))))))</f>
        <v/>
      </c>
    </row>
    <row r="88">
      <c r="A88" s="4" t="n"/>
      <c r="B88" s="2" t="n"/>
      <c r="C88" s="2" t="n"/>
      <c r="D88" s="2" t="n"/>
      <c r="E88" s="2" t="n"/>
      <c r="F88" t="str">
        <f>IF(AND(A88="",B88="",E88=""),"",IF(A88="","нет даты",IF(OR(A88&lt;Сводка!$B$3,A88&gt;Сводка!$B$4),"вне периода",IF(B88="","нет клиента",IF(E88="","без шаблона",IF(COUNTIF(Шаблоны!$D$2:$D$61,E88)=0,"неизвестный код",IF(COUNTIFS($B$1:B87,B88,$E$1:E87,E88,$A$1:A87,"&gt;="&amp;Сводка!$B$3,$A$1:A87,"&lt;="&amp;Сводка!$B$4)&gt;0,"повтор","учтён")))))))</f>
        <v/>
      </c>
    </row>
    <row r="89">
      <c r="A89" s="4" t="n"/>
      <c r="B89" s="2" t="n"/>
      <c r="C89" s="2" t="n"/>
      <c r="D89" s="2" t="n"/>
      <c r="E89" s="2" t="n"/>
      <c r="F89" t="str">
        <f>IF(AND(A89="",B89="",E89=""),"",IF(A89="","нет даты",IF(OR(A89&lt;Сводка!$B$3,A89&gt;Сводка!$B$4),"вне периода",IF(B89="","нет клиента",IF(E89="","без шаблона",IF(COUNTIF(Шаблоны!$D$2:$D$61,E89)=0,"неизвестный код",IF(COUNTIFS($B$1:B88,B89,$E$1:E88,E89,$A$1:A88,"&gt;="&amp;Сводка!$B$3,$A$1:A88,"&lt;="&amp;Сводка!$B$4)&gt;0,"повтор","учтён")))))))</f>
        <v/>
      </c>
    </row>
    <row r="90">
      <c r="A90" s="4" t="n"/>
      <c r="B90" s="2" t="n"/>
      <c r="C90" s="2" t="n"/>
      <c r="D90" s="2" t="n"/>
      <c r="E90" s="2" t="n"/>
      <c r="F90" t="str">
        <f>IF(AND(A90="",B90="",E90=""),"",IF(A90="","нет даты",IF(OR(A90&lt;Сводка!$B$3,A90&gt;Сводка!$B$4),"вне периода",IF(B90="","нет клиента",IF(E90="","без шаблона",IF(COUNTIF(Шаблоны!$D$2:$D$61,E90)=0,"неизвестный код",IF(COUNTIFS($B$1:B89,B90,$E$1:E89,E90,$A$1:A89,"&gt;="&amp;Сводка!$B$3,$A$1:A89,"&lt;="&amp;Сводка!$B$4)&gt;0,"повтор","учтён")))))))</f>
        <v/>
      </c>
    </row>
    <row r="91">
      <c r="A91" s="4" t="n"/>
      <c r="B91" s="2" t="n"/>
      <c r="C91" s="2" t="n"/>
      <c r="D91" s="2" t="n"/>
      <c r="E91" s="2" t="n"/>
      <c r="F91" t="str">
        <f>IF(AND(A91="",B91="",E91=""),"",IF(A91="","нет даты",IF(OR(A91&lt;Сводка!$B$3,A91&gt;Сводка!$B$4),"вне периода",IF(B91="","нет клиента",IF(E91="","без шаблона",IF(COUNTIF(Шаблоны!$D$2:$D$61,E91)=0,"неизвестный код",IF(COUNTIFS($B$1:B90,B91,$E$1:E90,E91,$A$1:A90,"&gt;="&amp;Сводка!$B$3,$A$1:A90,"&lt;="&amp;Сводка!$B$4)&gt;0,"повтор","учтён")))))))</f>
        <v/>
      </c>
    </row>
    <row r="92">
      <c r="A92" s="4" t="n"/>
      <c r="B92" s="2" t="n"/>
      <c r="C92" s="2" t="n"/>
      <c r="D92" s="2" t="n"/>
      <c r="E92" s="2" t="n"/>
      <c r="F92" t="str">
        <f>IF(AND(A92="",B92="",E92=""),"",IF(A92="","нет даты",IF(OR(A92&lt;Сводка!$B$3,A92&gt;Сводка!$B$4),"вне периода",IF(B92="","нет клиента",IF(E92="","без шаблона",IF(COUNTIF(Шаблоны!$D$2:$D$61,E92)=0,"неизвестный код",IF(COUNTIFS($B$1:B91,B92,$E$1:E91,E92,$A$1:A91,"&gt;="&amp;Сводка!$B$3,$A$1:A91,"&lt;="&amp;Сводка!$B$4)&gt;0,"повтор","учтён")))))))</f>
        <v/>
      </c>
    </row>
    <row r="93">
      <c r="A93" s="4" t="n"/>
      <c r="B93" s="2" t="n"/>
      <c r="C93" s="2" t="n"/>
      <c r="D93" s="2" t="n"/>
      <c r="E93" s="2" t="n"/>
      <c r="F93" t="str">
        <f>IF(AND(A93="",B93="",E93=""),"",IF(A93="","нет даты",IF(OR(A93&lt;Сводка!$B$3,A93&gt;Сводка!$B$4),"вне периода",IF(B93="","нет клиента",IF(E93="","без шаблона",IF(COUNTIF(Шаблоны!$D$2:$D$61,E93)=0,"неизвестный код",IF(COUNTIFS($B$1:B92,B93,$E$1:E92,E93,$A$1:A92,"&gt;="&amp;Сводка!$B$3,$A$1:A92,"&lt;="&amp;Сводка!$B$4)&gt;0,"повтор","учтён")))))))</f>
        <v/>
      </c>
    </row>
    <row r="94">
      <c r="A94" s="4" t="n"/>
      <c r="B94" s="2" t="n"/>
      <c r="C94" s="2" t="n"/>
      <c r="D94" s="2" t="n"/>
      <c r="E94" s="2" t="n"/>
      <c r="F94" t="str">
        <f>IF(AND(A94="",B94="",E94=""),"",IF(A94="","нет даты",IF(OR(A94&lt;Сводка!$B$3,A94&gt;Сводка!$B$4),"вне периода",IF(B94="","нет клиента",IF(E94="","без шаблона",IF(COUNTIF(Шаблоны!$D$2:$D$61,E94)=0,"неизвестный код",IF(COUNTIFS($B$1:B93,B94,$E$1:E93,E94,$A$1:A93,"&gt;="&amp;Сводка!$B$3,$A$1:A93,"&lt;="&amp;Сводка!$B$4)&gt;0,"повтор","учтён")))))))</f>
        <v/>
      </c>
    </row>
    <row r="95">
      <c r="A95" s="4" t="n"/>
      <c r="B95" s="2" t="n"/>
      <c r="C95" s="2" t="n"/>
      <c r="D95" s="2" t="n"/>
      <c r="E95" s="2" t="n"/>
      <c r="F95" t="str">
        <f>IF(AND(A95="",B95="",E95=""),"",IF(A95="","нет даты",IF(OR(A95&lt;Сводка!$B$3,A95&gt;Сводка!$B$4),"вне периода",IF(B95="","нет клиента",IF(E95="","без шаблона",IF(COUNTIF(Шаблоны!$D$2:$D$61,E95)=0,"неизвестный код",IF(COUNTIFS($B$1:B94,B95,$E$1:E94,E95,$A$1:A94,"&gt;="&amp;Сводка!$B$3,$A$1:A94,"&lt;="&amp;Сводка!$B$4)&gt;0,"повтор","учтён")))))))</f>
        <v/>
      </c>
    </row>
    <row r="96">
      <c r="A96" s="4" t="n"/>
      <c r="B96" s="2" t="n"/>
      <c r="C96" s="2" t="n"/>
      <c r="D96" s="2" t="n"/>
      <c r="E96" s="2" t="n"/>
      <c r="F96" t="str">
        <f>IF(AND(A96="",B96="",E96=""),"",IF(A96="","нет даты",IF(OR(A96&lt;Сводка!$B$3,A96&gt;Сводка!$B$4),"вне периода",IF(B96="","нет клиента",IF(E96="","без шаблона",IF(COUNTIF(Шаблоны!$D$2:$D$61,E96)=0,"неизвестный код",IF(COUNTIFS($B$1:B95,B96,$E$1:E95,E96,$A$1:A95,"&gt;="&amp;Сводка!$B$3,$A$1:A95,"&lt;="&amp;Сводка!$B$4)&gt;0,"повтор","учтён")))))))</f>
        <v/>
      </c>
    </row>
    <row r="97">
      <c r="A97" s="4" t="n"/>
      <c r="B97" s="2" t="n"/>
      <c r="C97" s="2" t="n"/>
      <c r="D97" s="2" t="n"/>
      <c r="E97" s="2" t="n"/>
      <c r="F97" t="str">
        <f>IF(AND(A97="",B97="",E97=""),"",IF(A97="","нет даты",IF(OR(A97&lt;Сводка!$B$3,A97&gt;Сводка!$B$4),"вне периода",IF(B97="","нет клиента",IF(E97="","без шаблона",IF(COUNTIF(Шаблоны!$D$2:$D$61,E97)=0,"неизвестный код",IF(COUNTIFS($B$1:B96,B97,$E$1:E96,E97,$A$1:A96,"&gt;="&amp;Сводка!$B$3,$A$1:A96,"&lt;="&amp;Сводка!$B$4)&gt;0,"повтор","учтён")))))))</f>
        <v/>
      </c>
    </row>
    <row r="98">
      <c r="A98" s="4" t="n"/>
      <c r="B98" s="2" t="n"/>
      <c r="C98" s="2" t="n"/>
      <c r="D98" s="2" t="n"/>
      <c r="E98" s="2" t="n"/>
      <c r="F98" t="str">
        <f>IF(AND(A98="",B98="",E98=""),"",IF(A98="","нет даты",IF(OR(A98&lt;Сводка!$B$3,A98&gt;Сводка!$B$4),"вне периода",IF(B98="","нет клиента",IF(E98="","без шаблона",IF(COUNTIF(Шаблоны!$D$2:$D$61,E98)=0,"неизвестный код",IF(COUNTIFS($B$1:B97,B98,$E$1:E97,E98,$A$1:A97,"&gt;="&amp;Сводка!$B$3,$A$1:A97,"&lt;="&amp;Сводка!$B$4)&gt;0,"повтор","учтён")))))))</f>
        <v/>
      </c>
    </row>
    <row r="99">
      <c r="A99" s="4" t="n"/>
      <c r="B99" s="2" t="n"/>
      <c r="C99" s="2" t="n"/>
      <c r="D99" s="2" t="n"/>
      <c r="E99" s="2" t="n"/>
      <c r="F99" t="str">
        <f>IF(AND(A99="",B99="",E99=""),"",IF(A99="","нет даты",IF(OR(A99&lt;Сводка!$B$3,A99&gt;Сводка!$B$4),"вне периода",IF(B99="","нет клиента",IF(E99="","без шаблона",IF(COUNTIF(Шаблоны!$D$2:$D$61,E99)=0,"неизвестный код",IF(COUNTIFS($B$1:B98,B99,$E$1:E98,E99,$A$1:A98,"&gt;="&amp;Сводка!$B$3,$A$1:A98,"&lt;="&amp;Сводка!$B$4)&gt;0,"повтор","учтён")))))))</f>
        <v/>
      </c>
    </row>
    <row r="100">
      <c r="A100" s="4" t="n"/>
      <c r="B100" s="2" t="n"/>
      <c r="C100" s="2" t="n"/>
      <c r="D100" s="2" t="n"/>
      <c r="E100" s="2" t="n"/>
      <c r="F100" t="str">
        <f>IF(AND(A100="",B100="",E100=""),"",IF(A100="","нет даты",IF(OR(A100&lt;Сводка!$B$3,A100&gt;Сводка!$B$4),"вне периода",IF(B100="","нет клиента",IF(E100="","без шаблона",IF(COUNTIF(Шаблоны!$D$2:$D$61,E100)=0,"неизвестный код",IF(COUNTIFS($B$1:B99,B100,$E$1:E99,E100,$A$1:A99,"&gt;="&amp;Сводка!$B$3,$A$1:A99,"&lt;="&amp;Сводка!$B$4)&gt;0,"повтор","учтён")))))))</f>
        <v/>
      </c>
    </row>
    <row r="101">
      <c r="A101" s="4" t="n"/>
      <c r="B101" s="2" t="n"/>
      <c r="C101" s="2" t="n"/>
      <c r="D101" s="2" t="n"/>
      <c r="E101" s="2" t="n"/>
      <c r="F101" t="str">
        <f>IF(AND(A101="",B101="",E101=""),"",IF(A101="","нет даты",IF(OR(A101&lt;Сводка!$B$3,A101&gt;Сводка!$B$4),"вне периода",IF(B101="","нет клиента",IF(E101="","без шаблона",IF(COUNTIF(Шаблоны!$D$2:$D$61,E101)=0,"неизвестный код",IF(COUNTIFS($B$1:B100,B101,$E$1:E100,E101,$A$1:A100,"&gt;="&amp;Сводка!$B$3,$A$1:A100,"&lt;="&amp;Сводка!$B$4)&gt;0,"повтор","учтён")))))))</f>
        <v/>
      </c>
    </row>
    <row r="102">
      <c r="A102" s="4" t="n"/>
      <c r="B102" s="2" t="n"/>
      <c r="C102" s="2" t="n"/>
      <c r="D102" s="2" t="n"/>
      <c r="E102" s="2" t="n"/>
      <c r="F102" t="str">
        <f>IF(AND(A102="",B102="",E102=""),"",IF(A102="","нет даты",IF(OR(A102&lt;Сводка!$B$3,A102&gt;Сводка!$B$4),"вне периода",IF(B102="","нет клиента",IF(E102="","без шаблона",IF(COUNTIF(Шаблоны!$D$2:$D$61,E102)=0,"неизвестный код",IF(COUNTIFS($B$1:B101,B102,$E$1:E101,E102,$A$1:A101,"&gt;="&amp;Сводка!$B$3,$A$1:A101,"&lt;="&amp;Сводка!$B$4)&gt;0,"повтор","учтён")))))))</f>
        <v/>
      </c>
    </row>
    <row r="103">
      <c r="A103" s="4" t="n"/>
      <c r="B103" s="2" t="n"/>
      <c r="C103" s="2" t="n"/>
      <c r="D103" s="2" t="n"/>
      <c r="E103" s="2" t="n"/>
      <c r="F103" t="str">
        <f>IF(AND(A103="",B103="",E103=""),"",IF(A103="","нет даты",IF(OR(A103&lt;Сводка!$B$3,A103&gt;Сводка!$B$4),"вне периода",IF(B103="","нет клиента",IF(E103="","без шаблона",IF(COUNTIF(Шаблоны!$D$2:$D$61,E103)=0,"неизвестный код",IF(COUNTIFS($B$1:B102,B103,$E$1:E102,E103,$A$1:A102,"&gt;="&amp;Сводка!$B$3,$A$1:A102,"&lt;="&amp;Сводка!$B$4)&gt;0,"повтор","учтён")))))))</f>
        <v/>
      </c>
    </row>
    <row r="104">
      <c r="A104" s="4" t="n"/>
      <c r="B104" s="2" t="n"/>
      <c r="C104" s="2" t="n"/>
      <c r="D104" s="2" t="n"/>
      <c r="E104" s="2" t="n"/>
      <c r="F104" t="str">
        <f>IF(AND(A104="",B104="",E104=""),"",IF(A104="","нет даты",IF(OR(A104&lt;Сводка!$B$3,A104&gt;Сводка!$B$4),"вне периода",IF(B104="","нет клиента",IF(E104="","без шаблона",IF(COUNTIF(Шаблоны!$D$2:$D$61,E104)=0,"неизвестный код",IF(COUNTIFS($B$1:B103,B104,$E$1:E103,E104,$A$1:A103,"&gt;="&amp;Сводка!$B$3,$A$1:A103,"&lt;="&amp;Сводка!$B$4)&gt;0,"повтор","учтён")))))))</f>
        <v/>
      </c>
    </row>
    <row r="105">
      <c r="A105" s="4" t="n"/>
      <c r="B105" s="2" t="n"/>
      <c r="C105" s="2" t="n"/>
      <c r="D105" s="2" t="n"/>
      <c r="E105" s="2" t="n"/>
      <c r="F105" t="str">
        <f>IF(AND(A105="",B105="",E105=""),"",IF(A105="","нет даты",IF(OR(A105&lt;Сводка!$B$3,A105&gt;Сводка!$B$4),"вне периода",IF(B105="","нет клиента",IF(E105="","без шаблона",IF(COUNTIF(Шаблоны!$D$2:$D$61,E105)=0,"неизвестный код",IF(COUNTIFS($B$1:B104,B105,$E$1:E104,E105,$A$1:A104,"&gt;="&amp;Сводка!$B$3,$A$1:A104,"&lt;="&amp;Сводка!$B$4)&gt;0,"повтор","учтён")))))))</f>
        <v/>
      </c>
    </row>
    <row r="106">
      <c r="A106" s="4" t="n"/>
      <c r="B106" s="2" t="n"/>
      <c r="C106" s="2" t="n"/>
      <c r="D106" s="2" t="n"/>
      <c r="E106" s="2" t="n"/>
      <c r="F106" t="str">
        <f>IF(AND(A106="",B106="",E106=""),"",IF(A106="","нет даты",IF(OR(A106&lt;Сводка!$B$3,A106&gt;Сводка!$B$4),"вне периода",IF(B106="","нет клиента",IF(E106="","без шаблона",IF(COUNTIF(Шаблоны!$D$2:$D$61,E106)=0,"неизвестный код",IF(COUNTIFS($B$1:B105,B106,$E$1:E105,E106,$A$1:A105,"&gt;="&amp;Сводка!$B$3,$A$1:A105,"&lt;="&amp;Сводка!$B$4)&gt;0,"повтор","учтён")))))))</f>
        <v/>
      </c>
    </row>
    <row r="107">
      <c r="A107" s="4" t="n"/>
      <c r="B107" s="2" t="n"/>
      <c r="C107" s="2" t="n"/>
      <c r="D107" s="2" t="n"/>
      <c r="E107" s="2" t="n"/>
      <c r="F107" t="str">
        <f>IF(AND(A107="",B107="",E107=""),"",IF(A107="","нет даты",IF(OR(A107&lt;Сводка!$B$3,A107&gt;Сводка!$B$4),"вне периода",IF(B107="","нет клиента",IF(E107="","без шаблона",IF(COUNTIF(Шаблоны!$D$2:$D$61,E107)=0,"неизвестный код",IF(COUNTIFS($B$1:B106,B107,$E$1:E106,E107,$A$1:A106,"&gt;="&amp;Сводка!$B$3,$A$1:A106,"&lt;="&amp;Сводка!$B$4)&gt;0,"повтор","учтён")))))))</f>
        <v/>
      </c>
    </row>
    <row r="108">
      <c r="A108" s="4" t="n"/>
      <c r="B108" s="2" t="n"/>
      <c r="C108" s="2" t="n"/>
      <c r="D108" s="2" t="n"/>
      <c r="E108" s="2" t="n"/>
      <c r="F108" t="str">
        <f>IF(AND(A108="",B108="",E108=""),"",IF(A108="","нет даты",IF(OR(A108&lt;Сводка!$B$3,A108&gt;Сводка!$B$4),"вне периода",IF(B108="","нет клиента",IF(E108="","без шаблона",IF(COUNTIF(Шаблоны!$D$2:$D$61,E108)=0,"неизвестный код",IF(COUNTIFS($B$1:B107,B108,$E$1:E107,E108,$A$1:A107,"&gt;="&amp;Сводка!$B$3,$A$1:A107,"&lt;="&amp;Сводка!$B$4)&gt;0,"повтор","учтён")))))))</f>
        <v/>
      </c>
    </row>
    <row r="109">
      <c r="A109" s="4" t="n"/>
      <c r="B109" s="2" t="n"/>
      <c r="C109" s="2" t="n"/>
      <c r="D109" s="2" t="n"/>
      <c r="E109" s="2" t="n"/>
      <c r="F109" t="str">
        <f>IF(AND(A109="",B109="",E109=""),"",IF(A109="","нет даты",IF(OR(A109&lt;Сводка!$B$3,A109&gt;Сводка!$B$4),"вне периода",IF(B109="","нет клиента",IF(E109="","без шаблона",IF(COUNTIF(Шаблоны!$D$2:$D$61,E109)=0,"неизвестный код",IF(COUNTIFS($B$1:B108,B109,$E$1:E108,E109,$A$1:A108,"&gt;="&amp;Сводка!$B$3,$A$1:A108,"&lt;="&amp;Сводка!$B$4)&gt;0,"повтор","учтён")))))))</f>
        <v/>
      </c>
    </row>
    <row r="110">
      <c r="A110" s="4" t="n"/>
      <c r="B110" s="2" t="n"/>
      <c r="C110" s="2" t="n"/>
      <c r="D110" s="2" t="n"/>
      <c r="E110" s="2" t="n"/>
      <c r="F110" t="str">
        <f>IF(AND(A110="",B110="",E110=""),"",IF(A110="","нет даты",IF(OR(A110&lt;Сводка!$B$3,A110&gt;Сводка!$B$4),"вне периода",IF(B110="","нет клиента",IF(E110="","без шаблона",IF(COUNTIF(Шаблоны!$D$2:$D$61,E110)=0,"неизвестный код",IF(COUNTIFS($B$1:B109,B110,$E$1:E109,E110,$A$1:A109,"&gt;="&amp;Сводка!$B$3,$A$1:A109,"&lt;="&amp;Сводка!$B$4)&gt;0,"повтор","учтён")))))))</f>
        <v/>
      </c>
    </row>
    <row r="111">
      <c r="A111" s="4" t="n"/>
      <c r="B111" s="2" t="n"/>
      <c r="C111" s="2" t="n"/>
      <c r="D111" s="2" t="n"/>
      <c r="E111" s="2" t="n"/>
      <c r="F111" t="str">
        <f>IF(AND(A111="",B111="",E111=""),"",IF(A111="","нет даты",IF(OR(A111&lt;Сводка!$B$3,A111&gt;Сводка!$B$4),"вне периода",IF(B111="","нет клиента",IF(E111="","без шаблона",IF(COUNTIF(Шаблоны!$D$2:$D$61,E111)=0,"неизвестный код",IF(COUNTIFS($B$1:B110,B111,$E$1:E110,E111,$A$1:A110,"&gt;="&amp;Сводка!$B$3,$A$1:A110,"&lt;="&amp;Сводка!$B$4)&gt;0,"повтор","учтён")))))))</f>
        <v/>
      </c>
    </row>
    <row r="112">
      <c r="A112" s="4" t="n"/>
      <c r="B112" s="2" t="n"/>
      <c r="C112" s="2" t="n"/>
      <c r="D112" s="2" t="n"/>
      <c r="E112" s="2" t="n"/>
      <c r="F112" t="str">
        <f>IF(AND(A112="",B112="",E112=""),"",IF(A112="","нет даты",IF(OR(A112&lt;Сводка!$B$3,A112&gt;Сводка!$B$4),"вне периода",IF(B112="","нет клиента",IF(E112="","без шаблона",IF(COUNTIF(Шаблоны!$D$2:$D$61,E112)=0,"неизвестный код",IF(COUNTIFS($B$1:B111,B112,$E$1:E111,E112,$A$1:A111,"&gt;="&amp;Сводка!$B$3,$A$1:A111,"&lt;="&amp;Сводка!$B$4)&gt;0,"повтор","учтён")))))))</f>
        <v/>
      </c>
    </row>
    <row r="113">
      <c r="A113" s="4" t="n"/>
      <c r="B113" s="2" t="n"/>
      <c r="C113" s="2" t="n"/>
      <c r="D113" s="2" t="n"/>
      <c r="E113" s="2" t="n"/>
      <c r="F113" t="str">
        <f>IF(AND(A113="",B113="",E113=""),"",IF(A113="","нет даты",IF(OR(A113&lt;Сводка!$B$3,A113&gt;Сводка!$B$4),"вне периода",IF(B113="","нет клиента",IF(E113="","без шаблона",IF(COUNTIF(Шаблоны!$D$2:$D$61,E113)=0,"неизвестный код",IF(COUNTIFS($B$1:B112,B113,$E$1:E112,E113,$A$1:A112,"&gt;="&amp;Сводка!$B$3,$A$1:A112,"&lt;="&amp;Сводка!$B$4)&gt;0,"повтор","учтён")))))))</f>
        <v/>
      </c>
    </row>
    <row r="114">
      <c r="A114" s="4" t="n"/>
      <c r="B114" s="2" t="n"/>
      <c r="C114" s="2" t="n"/>
      <c r="D114" s="2" t="n"/>
      <c r="E114" s="2" t="n"/>
      <c r="F114" t="str">
        <f>IF(AND(A114="",B114="",E114=""),"",IF(A114="","нет даты",IF(OR(A114&lt;Сводка!$B$3,A114&gt;Сводка!$B$4),"вне периода",IF(B114="","нет клиента",IF(E114="","без шаблона",IF(COUNTIF(Шаблоны!$D$2:$D$61,E114)=0,"неизвестный код",IF(COUNTIFS($B$1:B113,B114,$E$1:E113,E114,$A$1:A113,"&gt;="&amp;Сводка!$B$3,$A$1:A113,"&lt;="&amp;Сводка!$B$4)&gt;0,"повтор","учтён")))))))</f>
        <v/>
      </c>
    </row>
    <row r="115">
      <c r="A115" s="4" t="n"/>
      <c r="B115" s="2" t="n"/>
      <c r="C115" s="2" t="n"/>
      <c r="D115" s="2" t="n"/>
      <c r="E115" s="2" t="n"/>
      <c r="F115" t="str">
        <f>IF(AND(A115="",B115="",E115=""),"",IF(A115="","нет даты",IF(OR(A115&lt;Сводка!$B$3,A115&gt;Сводка!$B$4),"вне периода",IF(B115="","нет клиента",IF(E115="","без шаблона",IF(COUNTIF(Шаблоны!$D$2:$D$61,E115)=0,"неизвестный код",IF(COUNTIFS($B$1:B114,B115,$E$1:E114,E115,$A$1:A114,"&gt;="&amp;Сводка!$B$3,$A$1:A114,"&lt;="&amp;Сводка!$B$4)&gt;0,"повтор","учтён")))))))</f>
        <v/>
      </c>
    </row>
    <row r="116">
      <c r="A116" s="4" t="n"/>
      <c r="B116" s="2" t="n"/>
      <c r="C116" s="2" t="n"/>
      <c r="D116" s="2" t="n"/>
      <c r="E116" s="2" t="n"/>
      <c r="F116" t="str">
        <f>IF(AND(A116="",B116="",E116=""),"",IF(A116="","нет даты",IF(OR(A116&lt;Сводка!$B$3,A116&gt;Сводка!$B$4),"вне периода",IF(B116="","нет клиента",IF(E116="","без шаблона",IF(COUNTIF(Шаблоны!$D$2:$D$61,E116)=0,"неизвестный код",IF(COUNTIFS($B$1:B115,B116,$E$1:E115,E116,$A$1:A115,"&gt;="&amp;Сводка!$B$3,$A$1:A115,"&lt;="&amp;Сводка!$B$4)&gt;0,"повтор","учтён")))))))</f>
        <v/>
      </c>
    </row>
    <row r="117">
      <c r="A117" s="4" t="n"/>
      <c r="B117" s="2" t="n"/>
      <c r="C117" s="2" t="n"/>
      <c r="D117" s="2" t="n"/>
      <c r="E117" s="2" t="n"/>
      <c r="F117" t="str">
        <f>IF(AND(A117="",B117="",E117=""),"",IF(A117="","нет даты",IF(OR(A117&lt;Сводка!$B$3,A117&gt;Сводка!$B$4),"вне периода",IF(B117="","нет клиента",IF(E117="","без шаблона",IF(COUNTIF(Шаблоны!$D$2:$D$61,E117)=0,"неизвестный код",IF(COUNTIFS($B$1:B116,B117,$E$1:E116,E117,$A$1:A116,"&gt;="&amp;Сводка!$B$3,$A$1:A116,"&lt;="&amp;Сводка!$B$4)&gt;0,"повтор","учтён")))))))</f>
        <v/>
      </c>
    </row>
    <row r="118">
      <c r="A118" s="4" t="n"/>
      <c r="B118" s="2" t="n"/>
      <c r="C118" s="2" t="n"/>
      <c r="D118" s="2" t="n"/>
      <c r="E118" s="2" t="n"/>
      <c r="F118" t="str">
        <f>IF(AND(A118="",B118="",E118=""),"",IF(A118="","нет даты",IF(OR(A118&lt;Сводка!$B$3,A118&gt;Сводка!$B$4),"вне периода",IF(B118="","нет клиента",IF(E118="","без шаблона",IF(COUNTIF(Шаблоны!$D$2:$D$61,E118)=0,"неизвестный код",IF(COUNTIFS($B$1:B117,B118,$E$1:E117,E118,$A$1:A117,"&gt;="&amp;Сводка!$B$3,$A$1:A117,"&lt;="&amp;Сводка!$B$4)&gt;0,"повтор","учтён")))))))</f>
        <v/>
      </c>
    </row>
    <row r="119">
      <c r="A119" s="4" t="n"/>
      <c r="B119" s="2" t="n"/>
      <c r="C119" s="2" t="n"/>
      <c r="D119" s="2" t="n"/>
      <c r="E119" s="2" t="n"/>
      <c r="F119" t="str">
        <f>IF(AND(A119="",B119="",E119=""),"",IF(A119="","нет даты",IF(OR(A119&lt;Сводка!$B$3,A119&gt;Сводка!$B$4),"вне периода",IF(B119="","нет клиента",IF(E119="","без шаблона",IF(COUNTIF(Шаблоны!$D$2:$D$61,E119)=0,"неизвестный код",IF(COUNTIFS($B$1:B118,B119,$E$1:E118,E119,$A$1:A118,"&gt;="&amp;Сводка!$B$3,$A$1:A118,"&lt;="&amp;Сводка!$B$4)&gt;0,"повтор","учтён")))))))</f>
        <v/>
      </c>
    </row>
    <row r="120">
      <c r="A120" s="4" t="n"/>
      <c r="B120" s="2" t="n"/>
      <c r="C120" s="2" t="n"/>
      <c r="D120" s="2" t="n"/>
      <c r="E120" s="2" t="n"/>
      <c r="F120" t="str">
        <f>IF(AND(A120="",B120="",E120=""),"",IF(A120="","нет даты",IF(OR(A120&lt;Сводка!$B$3,A120&gt;Сводка!$B$4),"вне периода",IF(B120="","нет клиента",IF(E120="","без шаблона",IF(COUNTIF(Шаблоны!$D$2:$D$61,E120)=0,"неизвестный код",IF(COUNTIFS($B$1:B119,B120,$E$1:E119,E120,$A$1:A119,"&gt;="&amp;Сводка!$B$3,$A$1:A119,"&lt;="&amp;Сводка!$B$4)&gt;0,"повтор","учтён")))))))</f>
        <v/>
      </c>
    </row>
    <row r="121">
      <c r="A121" s="4" t="n"/>
      <c r="B121" s="2" t="n"/>
      <c r="C121" s="2" t="n"/>
      <c r="D121" s="2" t="n"/>
      <c r="E121" s="2" t="n"/>
      <c r="F121" t="str">
        <f>IF(AND(A121="",B121="",E121=""),"",IF(A121="","нет даты",IF(OR(A121&lt;Сводка!$B$3,A121&gt;Сводка!$B$4),"вне периода",IF(B121="","нет клиента",IF(E121="","без шаблона",IF(COUNTIF(Шаблоны!$D$2:$D$61,E121)=0,"неизвестный код",IF(COUNTIFS($B$1:B120,B121,$E$1:E120,E121,$A$1:A120,"&gt;="&amp;Сводка!$B$3,$A$1:A120,"&lt;="&amp;Сводка!$B$4)&gt;0,"повтор","учтён")))))))</f>
        <v/>
      </c>
    </row>
    <row r="122">
      <c r="A122" s="4" t="n"/>
      <c r="B122" s="2" t="n"/>
      <c r="C122" s="2" t="n"/>
      <c r="D122" s="2" t="n"/>
      <c r="E122" s="2" t="n"/>
      <c r="F122" t="str">
        <f>IF(AND(A122="",B122="",E122=""),"",IF(A122="","нет даты",IF(OR(A122&lt;Сводка!$B$3,A122&gt;Сводка!$B$4),"вне периода",IF(B122="","нет клиента",IF(E122="","без шаблона",IF(COUNTIF(Шаблоны!$D$2:$D$61,E122)=0,"неизвестный код",IF(COUNTIFS($B$1:B121,B122,$E$1:E121,E122,$A$1:A121,"&gt;="&amp;Сводка!$B$3,$A$1:A121,"&lt;="&amp;Сводка!$B$4)&gt;0,"повтор","учтён")))))))</f>
        <v/>
      </c>
    </row>
    <row r="123">
      <c r="A123" s="4" t="n"/>
      <c r="B123" s="2" t="n"/>
      <c r="C123" s="2" t="n"/>
      <c r="D123" s="2" t="n"/>
      <c r="E123" s="2" t="n"/>
      <c r="F123" t="str">
        <f>IF(AND(A123="",B123="",E123=""),"",IF(A123="","нет даты",IF(OR(A123&lt;Сводка!$B$3,A123&gt;Сводка!$B$4),"вне периода",IF(B123="","нет клиента",IF(E123="","без шаблона",IF(COUNTIF(Шаблоны!$D$2:$D$61,E123)=0,"неизвестный код",IF(COUNTIFS($B$1:B122,B123,$E$1:E122,E123,$A$1:A122,"&gt;="&amp;Сводка!$B$3,$A$1:A122,"&lt;="&amp;Сводка!$B$4)&gt;0,"повтор","учтён")))))))</f>
        <v/>
      </c>
    </row>
    <row r="124">
      <c r="A124" s="4" t="n"/>
      <c r="B124" s="2" t="n"/>
      <c r="C124" s="2" t="n"/>
      <c r="D124" s="2" t="n"/>
      <c r="E124" s="2" t="n"/>
      <c r="F124" t="str">
        <f>IF(AND(A124="",B124="",E124=""),"",IF(A124="","нет даты",IF(OR(A124&lt;Сводка!$B$3,A124&gt;Сводка!$B$4),"вне периода",IF(B124="","нет клиента",IF(E124="","без шаблона",IF(COUNTIF(Шаблоны!$D$2:$D$61,E124)=0,"неизвестный код",IF(COUNTIFS($B$1:B123,B124,$E$1:E123,E124,$A$1:A123,"&gt;="&amp;Сводка!$B$3,$A$1:A123,"&lt;="&amp;Сводка!$B$4)&gt;0,"повтор","учтён")))))))</f>
        <v/>
      </c>
    </row>
    <row r="125">
      <c r="A125" s="4" t="n"/>
      <c r="B125" s="2" t="n"/>
      <c r="C125" s="2" t="n"/>
      <c r="D125" s="2" t="n"/>
      <c r="E125" s="2" t="n"/>
      <c r="F125" t="str">
        <f>IF(AND(A125="",B125="",E125=""),"",IF(A125="","нет даты",IF(OR(A125&lt;Сводка!$B$3,A125&gt;Сводка!$B$4),"вне периода",IF(B125="","нет клиента",IF(E125="","без шаблона",IF(COUNTIF(Шаблоны!$D$2:$D$61,E125)=0,"неизвестный код",IF(COUNTIFS($B$1:B124,B125,$E$1:E124,E125,$A$1:A124,"&gt;="&amp;Сводка!$B$3,$A$1:A124,"&lt;="&amp;Сводка!$B$4)&gt;0,"повтор","учтён")))))))</f>
        <v/>
      </c>
    </row>
    <row r="126">
      <c r="A126" s="4" t="n"/>
      <c r="B126" s="2" t="n"/>
      <c r="C126" s="2" t="n"/>
      <c r="D126" s="2" t="n"/>
      <c r="E126" s="2" t="n"/>
      <c r="F126" t="str">
        <f>IF(AND(A126="",B126="",E126=""),"",IF(A126="","нет даты",IF(OR(A126&lt;Сводка!$B$3,A126&gt;Сводка!$B$4),"вне периода",IF(B126="","нет клиента",IF(E126="","без шаблона",IF(COUNTIF(Шаблоны!$D$2:$D$61,E126)=0,"неизвестный код",IF(COUNTIFS($B$1:B125,B126,$E$1:E125,E126,$A$1:A125,"&gt;="&amp;Сводка!$B$3,$A$1:A125,"&lt;="&amp;Сводка!$B$4)&gt;0,"повтор","учтён")))))))</f>
        <v/>
      </c>
    </row>
    <row r="127">
      <c r="A127" s="4" t="n"/>
      <c r="B127" s="2" t="n"/>
      <c r="C127" s="2" t="n"/>
      <c r="D127" s="2" t="n"/>
      <c r="E127" s="2" t="n"/>
      <c r="F127" t="str">
        <f>IF(AND(A127="",B127="",E127=""),"",IF(A127="","нет даты",IF(OR(A127&lt;Сводка!$B$3,A127&gt;Сводка!$B$4),"вне периода",IF(B127="","нет клиента",IF(E127="","без шаблона",IF(COUNTIF(Шаблоны!$D$2:$D$61,E127)=0,"неизвестный код",IF(COUNTIFS($B$1:B126,B127,$E$1:E126,E127,$A$1:A126,"&gt;="&amp;Сводка!$B$3,$A$1:A126,"&lt;="&amp;Сводка!$B$4)&gt;0,"повтор","учтён")))))))</f>
        <v/>
      </c>
    </row>
    <row r="128">
      <c r="A128" s="4" t="n"/>
      <c r="B128" s="2" t="n"/>
      <c r="C128" s="2" t="n"/>
      <c r="D128" s="2" t="n"/>
      <c r="E128" s="2" t="n"/>
      <c r="F128" t="str">
        <f>IF(AND(A128="",B128="",E128=""),"",IF(A128="","нет даты",IF(OR(A128&lt;Сводка!$B$3,A128&gt;Сводка!$B$4),"вне периода",IF(B128="","нет клиента",IF(E128="","без шаблона",IF(COUNTIF(Шаблоны!$D$2:$D$61,E128)=0,"неизвестный код",IF(COUNTIFS($B$1:B127,B128,$E$1:E127,E128,$A$1:A127,"&gt;="&amp;Сводка!$B$3,$A$1:A127,"&lt;="&amp;Сводка!$B$4)&gt;0,"повтор","учтён")))))))</f>
        <v/>
      </c>
    </row>
    <row r="129">
      <c r="A129" s="4" t="n"/>
      <c r="B129" s="2" t="n"/>
      <c r="C129" s="2" t="n"/>
      <c r="D129" s="2" t="n"/>
      <c r="E129" s="2" t="n"/>
      <c r="F129" t="str">
        <f>IF(AND(A129="",B129="",E129=""),"",IF(A129="","нет даты",IF(OR(A129&lt;Сводка!$B$3,A129&gt;Сводка!$B$4),"вне периода",IF(B129="","нет клиента",IF(E129="","без шаблона",IF(COUNTIF(Шаблоны!$D$2:$D$61,E129)=0,"неизвестный код",IF(COUNTIFS($B$1:B128,B129,$E$1:E128,E129,$A$1:A128,"&gt;="&amp;Сводка!$B$3,$A$1:A128,"&lt;="&amp;Сводка!$B$4)&gt;0,"повтор","учтён")))))))</f>
        <v/>
      </c>
    </row>
    <row r="130">
      <c r="A130" s="4" t="n"/>
      <c r="B130" s="2" t="n"/>
      <c r="C130" s="2" t="n"/>
      <c r="D130" s="2" t="n"/>
      <c r="E130" s="2" t="n"/>
      <c r="F130" t="str">
        <f>IF(AND(A130="",B130="",E130=""),"",IF(A130="","нет даты",IF(OR(A130&lt;Сводка!$B$3,A130&gt;Сводка!$B$4),"вне периода",IF(B130="","нет клиента",IF(E130="","без шаблона",IF(COUNTIF(Шаблоны!$D$2:$D$61,E130)=0,"неизвестный код",IF(COUNTIFS($B$1:B129,B130,$E$1:E129,E130,$A$1:A129,"&gt;="&amp;Сводка!$B$3,$A$1:A129,"&lt;="&amp;Сводка!$B$4)&gt;0,"повтор","учтён")))))))</f>
        <v/>
      </c>
    </row>
    <row r="131">
      <c r="A131" s="4" t="n"/>
      <c r="B131" s="2" t="n"/>
      <c r="C131" s="2" t="n"/>
      <c r="D131" s="2" t="n"/>
      <c r="E131" s="2" t="n"/>
      <c r="F131" t="str">
        <f>IF(AND(A131="",B131="",E131=""),"",IF(A131="","нет даты",IF(OR(A131&lt;Сводка!$B$3,A131&gt;Сводка!$B$4),"вне периода",IF(B131="","нет клиента",IF(E131="","без шаблона",IF(COUNTIF(Шаблоны!$D$2:$D$61,E131)=0,"неизвестный код",IF(COUNTIFS($B$1:B130,B131,$E$1:E130,E131,$A$1:A130,"&gt;="&amp;Сводка!$B$3,$A$1:A130,"&lt;="&amp;Сводка!$B$4)&gt;0,"повтор","учтён")))))))</f>
        <v/>
      </c>
    </row>
    <row r="132">
      <c r="A132" s="4" t="n"/>
      <c r="B132" s="2" t="n"/>
      <c r="C132" s="2" t="n"/>
      <c r="D132" s="2" t="n"/>
      <c r="E132" s="2" t="n"/>
      <c r="F132" t="str">
        <f>IF(AND(A132="",B132="",E132=""),"",IF(A132="","нет даты",IF(OR(A132&lt;Сводка!$B$3,A132&gt;Сводка!$B$4),"вне периода",IF(B132="","нет клиента",IF(E132="","без шаблона",IF(COUNTIF(Шаблоны!$D$2:$D$61,E132)=0,"неизвестный код",IF(COUNTIFS($B$1:B131,B132,$E$1:E131,E132,$A$1:A131,"&gt;="&amp;Сводка!$B$3,$A$1:A131,"&lt;="&amp;Сводка!$B$4)&gt;0,"повтор","учтён")))))))</f>
        <v/>
      </c>
    </row>
    <row r="133">
      <c r="A133" s="4" t="n"/>
      <c r="B133" s="2" t="n"/>
      <c r="C133" s="2" t="n"/>
      <c r="D133" s="2" t="n"/>
      <c r="E133" s="2" t="n"/>
      <c r="F133" t="str">
        <f>IF(AND(A133="",B133="",E133=""),"",IF(A133="","нет даты",IF(OR(A133&lt;Сводка!$B$3,A133&gt;Сводка!$B$4),"вне периода",IF(B133="","нет клиента",IF(E133="","без шаблона",IF(COUNTIF(Шаблоны!$D$2:$D$61,E133)=0,"неизвестный код",IF(COUNTIFS($B$1:B132,B133,$E$1:E132,E133,$A$1:A132,"&gt;="&amp;Сводка!$B$3,$A$1:A132,"&lt;="&amp;Сводка!$B$4)&gt;0,"повтор","учтён")))))))</f>
        <v/>
      </c>
    </row>
    <row r="134">
      <c r="A134" s="4" t="n"/>
      <c r="B134" s="2" t="n"/>
      <c r="C134" s="2" t="n"/>
      <c r="D134" s="2" t="n"/>
      <c r="E134" s="2" t="n"/>
      <c r="F134" t="str">
        <f>IF(AND(A134="",B134="",E134=""),"",IF(A134="","нет даты",IF(OR(A134&lt;Сводка!$B$3,A134&gt;Сводка!$B$4),"вне периода",IF(B134="","нет клиента",IF(E134="","без шаблона",IF(COUNTIF(Шаблоны!$D$2:$D$61,E134)=0,"неизвестный код",IF(COUNTIFS($B$1:B133,B134,$E$1:E133,E134,$A$1:A133,"&gt;="&amp;Сводка!$B$3,$A$1:A133,"&lt;="&amp;Сводка!$B$4)&gt;0,"повтор","учтён")))))))</f>
        <v/>
      </c>
    </row>
    <row r="135">
      <c r="A135" s="4" t="n"/>
      <c r="B135" s="2" t="n"/>
      <c r="C135" s="2" t="n"/>
      <c r="D135" s="2" t="n"/>
      <c r="E135" s="2" t="n"/>
      <c r="F135" t="str">
        <f>IF(AND(A135="",B135="",E135=""),"",IF(A135="","нет даты",IF(OR(A135&lt;Сводка!$B$3,A135&gt;Сводка!$B$4),"вне периода",IF(B135="","нет клиента",IF(E135="","без шаблона",IF(COUNTIF(Шаблоны!$D$2:$D$61,E135)=0,"неизвестный код",IF(COUNTIFS($B$1:B134,B135,$E$1:E134,E135,$A$1:A134,"&gt;="&amp;Сводка!$B$3,$A$1:A134,"&lt;="&amp;Сводка!$B$4)&gt;0,"повтор","учтён")))))))</f>
        <v/>
      </c>
    </row>
    <row r="136">
      <c r="A136" s="4" t="n"/>
      <c r="B136" s="2" t="n"/>
      <c r="C136" s="2" t="n"/>
      <c r="D136" s="2" t="n"/>
      <c r="E136" s="2" t="n"/>
      <c r="F136" t="str">
        <f>IF(AND(A136="",B136="",E136=""),"",IF(A136="","нет даты",IF(OR(A136&lt;Сводка!$B$3,A136&gt;Сводка!$B$4),"вне периода",IF(B136="","нет клиента",IF(E136="","без шаблона",IF(COUNTIF(Шаблоны!$D$2:$D$61,E136)=0,"неизвестный код",IF(COUNTIFS($B$1:B135,B136,$E$1:E135,E136,$A$1:A135,"&gt;="&amp;Сводка!$B$3,$A$1:A135,"&lt;="&amp;Сводка!$B$4)&gt;0,"повтор","учтён")))))))</f>
        <v/>
      </c>
    </row>
    <row r="137">
      <c r="A137" s="4" t="n"/>
      <c r="B137" s="2" t="n"/>
      <c r="C137" s="2" t="n"/>
      <c r="D137" s="2" t="n"/>
      <c r="E137" s="2" t="n"/>
      <c r="F137" t="str">
        <f>IF(AND(A137="",B137="",E137=""),"",IF(A137="","нет даты",IF(OR(A137&lt;Сводка!$B$3,A137&gt;Сводка!$B$4),"вне периода",IF(B137="","нет клиента",IF(E137="","без шаблона",IF(COUNTIF(Шаблоны!$D$2:$D$61,E137)=0,"неизвестный код",IF(COUNTIFS($B$1:B136,B137,$E$1:E136,E137,$A$1:A136,"&gt;="&amp;Сводка!$B$3,$A$1:A136,"&lt;="&amp;Сводка!$B$4)&gt;0,"повтор","учтён")))))))</f>
        <v/>
      </c>
    </row>
    <row r="138">
      <c r="A138" s="4" t="n"/>
      <c r="B138" s="2" t="n"/>
      <c r="C138" s="2" t="n"/>
      <c r="D138" s="2" t="n"/>
      <c r="E138" s="2" t="n"/>
      <c r="F138" t="str">
        <f>IF(AND(A138="",B138="",E138=""),"",IF(A138="","нет даты",IF(OR(A138&lt;Сводка!$B$3,A138&gt;Сводка!$B$4),"вне периода",IF(B138="","нет клиента",IF(E138="","без шаблона",IF(COUNTIF(Шаблоны!$D$2:$D$61,E138)=0,"неизвестный код",IF(COUNTIFS($B$1:B137,B138,$E$1:E137,E138,$A$1:A137,"&gt;="&amp;Сводка!$B$3,$A$1:A137,"&lt;="&amp;Сводка!$B$4)&gt;0,"повтор","учтён")))))))</f>
        <v/>
      </c>
    </row>
    <row r="139">
      <c r="A139" s="4" t="n"/>
      <c r="B139" s="2" t="n"/>
      <c r="C139" s="2" t="n"/>
      <c r="D139" s="2" t="n"/>
      <c r="E139" s="2" t="n"/>
      <c r="F139" t="str">
        <f>IF(AND(A139="",B139="",E139=""),"",IF(A139="","нет даты",IF(OR(A139&lt;Сводка!$B$3,A139&gt;Сводка!$B$4),"вне периода",IF(B139="","нет клиента",IF(E139="","без шаблона",IF(COUNTIF(Шаблоны!$D$2:$D$61,E139)=0,"неизвестный код",IF(COUNTIFS($B$1:B138,B139,$E$1:E138,E139,$A$1:A138,"&gt;="&amp;Сводка!$B$3,$A$1:A138,"&lt;="&amp;Сводка!$B$4)&gt;0,"повтор","учтён")))))))</f>
        <v/>
      </c>
    </row>
    <row r="140">
      <c r="A140" s="4" t="n"/>
      <c r="B140" s="2" t="n"/>
      <c r="C140" s="2" t="n"/>
      <c r="D140" s="2" t="n"/>
      <c r="E140" s="2" t="n"/>
      <c r="F140" t="str">
        <f>IF(AND(A140="",B140="",E140=""),"",IF(A140="","нет даты",IF(OR(A140&lt;Сводка!$B$3,A140&gt;Сводка!$B$4),"вне периода",IF(B140="","нет клиента",IF(E140="","без шаблона",IF(COUNTIF(Шаблоны!$D$2:$D$61,E140)=0,"неизвестный код",IF(COUNTIFS($B$1:B139,B140,$E$1:E139,E140,$A$1:A139,"&gt;="&amp;Сводка!$B$3,$A$1:A139,"&lt;="&amp;Сводка!$B$4)&gt;0,"повтор","учтён")))))))</f>
        <v/>
      </c>
    </row>
    <row r="141">
      <c r="A141" s="4" t="n"/>
      <c r="B141" s="2" t="n"/>
      <c r="C141" s="2" t="n"/>
      <c r="D141" s="2" t="n"/>
      <c r="E141" s="2" t="n"/>
      <c r="F141" t="str">
        <f>IF(AND(A141="",B141="",E141=""),"",IF(A141="","нет даты",IF(OR(A141&lt;Сводка!$B$3,A141&gt;Сводка!$B$4),"вне периода",IF(B141="","нет клиента",IF(E141="","без шаблона",IF(COUNTIF(Шаблоны!$D$2:$D$61,E141)=0,"неизвестный код",IF(COUNTIFS($B$1:B140,B141,$E$1:E140,E141,$A$1:A140,"&gt;="&amp;Сводка!$B$3,$A$1:A140,"&lt;="&amp;Сводка!$B$4)&gt;0,"повтор","учтён")))))))</f>
        <v/>
      </c>
    </row>
    <row r="142">
      <c r="A142" s="4" t="n"/>
      <c r="B142" s="2" t="n"/>
      <c r="C142" s="2" t="n"/>
      <c r="D142" s="2" t="n"/>
      <c r="E142" s="2" t="n"/>
      <c r="F142" t="str">
        <f>IF(AND(A142="",B142="",E142=""),"",IF(A142="","нет даты",IF(OR(A142&lt;Сводка!$B$3,A142&gt;Сводка!$B$4),"вне периода",IF(B142="","нет клиента",IF(E142="","без шаблона",IF(COUNTIF(Шаблоны!$D$2:$D$61,E142)=0,"неизвестный код",IF(COUNTIFS($B$1:B141,B142,$E$1:E141,E142,$A$1:A141,"&gt;="&amp;Сводка!$B$3,$A$1:A141,"&lt;="&amp;Сводка!$B$4)&gt;0,"повтор","учтён")))))))</f>
        <v/>
      </c>
    </row>
    <row r="143">
      <c r="A143" s="4" t="n"/>
      <c r="B143" s="2" t="n"/>
      <c r="C143" s="2" t="n"/>
      <c r="D143" s="2" t="n"/>
      <c r="E143" s="2" t="n"/>
      <c r="F143" t="str">
        <f>IF(AND(A143="",B143="",E143=""),"",IF(A143="","нет даты",IF(OR(A143&lt;Сводка!$B$3,A143&gt;Сводка!$B$4),"вне периода",IF(B143="","нет клиента",IF(E143="","без шаблона",IF(COUNTIF(Шаблоны!$D$2:$D$61,E143)=0,"неизвестный код",IF(COUNTIFS($B$1:B142,B143,$E$1:E142,E143,$A$1:A142,"&gt;="&amp;Сводка!$B$3,$A$1:A142,"&lt;="&amp;Сводка!$B$4)&gt;0,"повтор","учтён")))))))</f>
        <v/>
      </c>
    </row>
    <row r="144">
      <c r="A144" s="4" t="n"/>
      <c r="B144" s="2" t="n"/>
      <c r="C144" s="2" t="n"/>
      <c r="D144" s="2" t="n"/>
      <c r="E144" s="2" t="n"/>
      <c r="F144" t="str">
        <f>IF(AND(A144="",B144="",E144=""),"",IF(A144="","нет даты",IF(OR(A144&lt;Сводка!$B$3,A144&gt;Сводка!$B$4),"вне периода",IF(B144="","нет клиента",IF(E144="","без шаблона",IF(COUNTIF(Шаблоны!$D$2:$D$61,E144)=0,"неизвестный код",IF(COUNTIFS($B$1:B143,B144,$E$1:E143,E144,$A$1:A143,"&gt;="&amp;Сводка!$B$3,$A$1:A143,"&lt;="&amp;Сводка!$B$4)&gt;0,"повтор","учтён")))))))</f>
        <v/>
      </c>
    </row>
    <row r="145">
      <c r="A145" s="4" t="n"/>
      <c r="B145" s="2" t="n"/>
      <c r="C145" s="2" t="n"/>
      <c r="D145" s="2" t="n"/>
      <c r="E145" s="2" t="n"/>
      <c r="F145" t="str">
        <f>IF(AND(A145="",B145="",E145=""),"",IF(A145="","нет даты",IF(OR(A145&lt;Сводка!$B$3,A145&gt;Сводка!$B$4),"вне периода",IF(B145="","нет клиента",IF(E145="","без шаблона",IF(COUNTIF(Шаблоны!$D$2:$D$61,E145)=0,"неизвестный код",IF(COUNTIFS($B$1:B144,B145,$E$1:E144,E145,$A$1:A144,"&gt;="&amp;Сводка!$B$3,$A$1:A144,"&lt;="&amp;Сводка!$B$4)&gt;0,"повтор","учтён")))))))</f>
        <v/>
      </c>
    </row>
    <row r="146">
      <c r="A146" s="4" t="n"/>
      <c r="B146" s="2" t="n"/>
      <c r="C146" s="2" t="n"/>
      <c r="D146" s="2" t="n"/>
      <c r="E146" s="2" t="n"/>
      <c r="F146" t="str">
        <f>IF(AND(A146="",B146="",E146=""),"",IF(A146="","нет даты",IF(OR(A146&lt;Сводка!$B$3,A146&gt;Сводка!$B$4),"вне периода",IF(B146="","нет клиента",IF(E146="","без шаблона",IF(COUNTIF(Шаблоны!$D$2:$D$61,E146)=0,"неизвестный код",IF(COUNTIFS($B$1:B145,B146,$E$1:E145,E146,$A$1:A145,"&gt;="&amp;Сводка!$B$3,$A$1:A145,"&lt;="&amp;Сводка!$B$4)&gt;0,"повтор","учтён")))))))</f>
        <v/>
      </c>
    </row>
    <row r="147">
      <c r="A147" s="4" t="n"/>
      <c r="B147" s="2" t="n"/>
      <c r="C147" s="2" t="n"/>
      <c r="D147" s="2" t="n"/>
      <c r="E147" s="2" t="n"/>
      <c r="F147" t="str">
        <f>IF(AND(A147="",B147="",E147=""),"",IF(A147="","нет даты",IF(OR(A147&lt;Сводка!$B$3,A147&gt;Сводка!$B$4),"вне периода",IF(B147="","нет клиента",IF(E147="","без шаблона",IF(COUNTIF(Шаблоны!$D$2:$D$61,E147)=0,"неизвестный код",IF(COUNTIFS($B$1:B146,B147,$E$1:E146,E147,$A$1:A146,"&gt;="&amp;Сводка!$B$3,$A$1:A146,"&lt;="&amp;Сводка!$B$4)&gt;0,"повтор","учтён")))))))</f>
        <v/>
      </c>
    </row>
    <row r="148">
      <c r="A148" s="4" t="n"/>
      <c r="B148" s="2" t="n"/>
      <c r="C148" s="2" t="n"/>
      <c r="D148" s="2" t="n"/>
      <c r="E148" s="2" t="n"/>
      <c r="F148" t="str">
        <f>IF(AND(A148="",B148="",E148=""),"",IF(A148="","нет даты",IF(OR(A148&lt;Сводка!$B$3,A148&gt;Сводка!$B$4),"вне периода",IF(B148="","нет клиента",IF(E148="","без шаблона",IF(COUNTIF(Шаблоны!$D$2:$D$61,E148)=0,"неизвестный код",IF(COUNTIFS($B$1:B147,B148,$E$1:E147,E148,$A$1:A147,"&gt;="&amp;Сводка!$B$3,$A$1:A147,"&lt;="&amp;Сводка!$B$4)&gt;0,"повтор","учтён")))))))</f>
        <v/>
      </c>
    </row>
    <row r="149">
      <c r="A149" s="4" t="n"/>
      <c r="B149" s="2" t="n"/>
      <c r="C149" s="2" t="n"/>
      <c r="D149" s="2" t="n"/>
      <c r="E149" s="2" t="n"/>
      <c r="F149" t="str">
        <f>IF(AND(A149="",B149="",E149=""),"",IF(A149="","нет даты",IF(OR(A149&lt;Сводка!$B$3,A149&gt;Сводка!$B$4),"вне периода",IF(B149="","нет клиента",IF(E149="","без шаблона",IF(COUNTIF(Шаблоны!$D$2:$D$61,E149)=0,"неизвестный код",IF(COUNTIFS($B$1:B148,B149,$E$1:E148,E149,$A$1:A148,"&gt;="&amp;Сводка!$B$3,$A$1:A148,"&lt;="&amp;Сводка!$B$4)&gt;0,"повтор","учтён")))))))</f>
        <v/>
      </c>
    </row>
    <row r="150">
      <c r="A150" s="4" t="n"/>
      <c r="B150" s="2" t="n"/>
      <c r="C150" s="2" t="n"/>
      <c r="D150" s="2" t="n"/>
      <c r="E150" s="2" t="n"/>
      <c r="F150" t="str">
        <f>IF(AND(A150="",B150="",E150=""),"",IF(A150="","нет даты",IF(OR(A150&lt;Сводка!$B$3,A150&gt;Сводка!$B$4),"вне периода",IF(B150="","нет клиента",IF(E150="","без шаблона",IF(COUNTIF(Шаблоны!$D$2:$D$61,E150)=0,"неизвестный код",IF(COUNTIFS($B$1:B149,B150,$E$1:E149,E150,$A$1:A149,"&gt;="&amp;Сводка!$B$3,$A$1:A149,"&lt;="&amp;Сводка!$B$4)&gt;0,"повтор","учтён")))))))</f>
        <v/>
      </c>
    </row>
    <row r="151">
      <c r="A151" s="4" t="n"/>
      <c r="B151" s="2" t="n"/>
      <c r="C151" s="2" t="n"/>
      <c r="D151" s="2" t="n"/>
      <c r="E151" s="2" t="n"/>
      <c r="F151" t="str">
        <f>IF(AND(A151="",B151="",E151=""),"",IF(A151="","нет даты",IF(OR(A151&lt;Сводка!$B$3,A151&gt;Сводка!$B$4),"вне периода",IF(B151="","нет клиента",IF(E151="","без шаблона",IF(COUNTIF(Шаблоны!$D$2:$D$61,E151)=0,"неизвестный код",IF(COUNTIFS($B$1:B150,B151,$E$1:E150,E151,$A$1:A150,"&gt;="&amp;Сводка!$B$3,$A$1:A150,"&lt;="&amp;Сводка!$B$4)&gt;0,"повтор","учтён")))))))</f>
        <v/>
      </c>
    </row>
    <row r="152">
      <c r="A152" s="4" t="n"/>
      <c r="B152" s="2" t="n"/>
      <c r="C152" s="2" t="n"/>
      <c r="D152" s="2" t="n"/>
      <c r="E152" s="2" t="n"/>
      <c r="F152" t="str">
        <f>IF(AND(A152="",B152="",E152=""),"",IF(A152="","нет даты",IF(OR(A152&lt;Сводка!$B$3,A152&gt;Сводка!$B$4),"вне периода",IF(B152="","нет клиента",IF(E152="","без шаблона",IF(COUNTIF(Шаблоны!$D$2:$D$61,E152)=0,"неизвестный код",IF(COUNTIFS($B$1:B151,B152,$E$1:E151,E152,$A$1:A151,"&gt;="&amp;Сводка!$B$3,$A$1:A151,"&lt;="&amp;Сводка!$B$4)&gt;0,"повтор","учтён")))))))</f>
        <v/>
      </c>
    </row>
    <row r="153">
      <c r="A153" s="4" t="n"/>
      <c r="B153" s="2" t="n"/>
      <c r="C153" s="2" t="n"/>
      <c r="D153" s="2" t="n"/>
      <c r="E153" s="2" t="n"/>
      <c r="F153" t="str">
        <f>IF(AND(A153="",B153="",E153=""),"",IF(A153="","нет даты",IF(OR(A153&lt;Сводка!$B$3,A153&gt;Сводка!$B$4),"вне периода",IF(B153="","нет клиента",IF(E153="","без шаблона",IF(COUNTIF(Шаблоны!$D$2:$D$61,E153)=0,"неизвестный код",IF(COUNTIFS($B$1:B152,B153,$E$1:E152,E153,$A$1:A152,"&gt;="&amp;Сводка!$B$3,$A$1:A152,"&lt;="&amp;Сводка!$B$4)&gt;0,"повтор","учтён")))))))</f>
        <v/>
      </c>
    </row>
    <row r="154">
      <c r="A154" s="4" t="n"/>
      <c r="B154" s="2" t="n"/>
      <c r="C154" s="2" t="n"/>
      <c r="D154" s="2" t="n"/>
      <c r="E154" s="2" t="n"/>
      <c r="F154" t="str">
        <f>IF(AND(A154="",B154="",E154=""),"",IF(A154="","нет даты",IF(OR(A154&lt;Сводка!$B$3,A154&gt;Сводка!$B$4),"вне периода",IF(B154="","нет клиента",IF(E154="","без шаблона",IF(COUNTIF(Шаблоны!$D$2:$D$61,E154)=0,"неизвестный код",IF(COUNTIFS($B$1:B153,B154,$E$1:E153,E154,$A$1:A153,"&gt;="&amp;Сводка!$B$3,$A$1:A153,"&lt;="&amp;Сводка!$B$4)&gt;0,"повтор","учтён")))))))</f>
        <v/>
      </c>
    </row>
    <row r="155">
      <c r="A155" s="4" t="n"/>
      <c r="B155" s="2" t="n"/>
      <c r="C155" s="2" t="n"/>
      <c r="D155" s="2" t="n"/>
      <c r="E155" s="2" t="n"/>
      <c r="F155" t="str">
        <f>IF(AND(A155="",B155="",E155=""),"",IF(A155="","нет даты",IF(OR(A155&lt;Сводка!$B$3,A155&gt;Сводка!$B$4),"вне периода",IF(B155="","нет клиента",IF(E155="","без шаблона",IF(COUNTIF(Шаблоны!$D$2:$D$61,E155)=0,"неизвестный код",IF(COUNTIFS($B$1:B154,B155,$E$1:E154,E155,$A$1:A154,"&gt;="&amp;Сводка!$B$3,$A$1:A154,"&lt;="&amp;Сводка!$B$4)&gt;0,"повтор","учтён")))))))</f>
        <v/>
      </c>
    </row>
    <row r="156">
      <c r="A156" s="4" t="n"/>
      <c r="B156" s="2" t="n"/>
      <c r="C156" s="2" t="n"/>
      <c r="D156" s="2" t="n"/>
      <c r="E156" s="2" t="n"/>
      <c r="F156" t="str">
        <f>IF(AND(A156="",B156="",E156=""),"",IF(A156="","нет даты",IF(OR(A156&lt;Сводка!$B$3,A156&gt;Сводка!$B$4),"вне периода",IF(B156="","нет клиента",IF(E156="","без шаблона",IF(COUNTIF(Шаблоны!$D$2:$D$61,E156)=0,"неизвестный код",IF(COUNTIFS($B$1:B155,B156,$E$1:E155,E156,$A$1:A155,"&gt;="&amp;Сводка!$B$3,$A$1:A155,"&lt;="&amp;Сводка!$B$4)&gt;0,"повтор","учтён")))))))</f>
        <v/>
      </c>
    </row>
    <row r="157">
      <c r="A157" s="4" t="n"/>
      <c r="B157" s="2" t="n"/>
      <c r="C157" s="2" t="n"/>
      <c r="D157" s="2" t="n"/>
      <c r="E157" s="2" t="n"/>
      <c r="F157" t="str">
        <f>IF(AND(A157="",B157="",E157=""),"",IF(A157="","нет даты",IF(OR(A157&lt;Сводка!$B$3,A157&gt;Сводка!$B$4),"вне периода",IF(B157="","нет клиента",IF(E157="","без шаблона",IF(COUNTIF(Шаблоны!$D$2:$D$61,E157)=0,"неизвестный код",IF(COUNTIFS($B$1:B156,B157,$E$1:E156,E157,$A$1:A156,"&gt;="&amp;Сводка!$B$3,$A$1:A156,"&lt;="&amp;Сводка!$B$4)&gt;0,"повтор","учтён")))))))</f>
        <v/>
      </c>
    </row>
    <row r="158">
      <c r="A158" s="4" t="n"/>
      <c r="B158" s="2" t="n"/>
      <c r="C158" s="2" t="n"/>
      <c r="D158" s="2" t="n"/>
      <c r="E158" s="2" t="n"/>
      <c r="F158" t="str">
        <f>IF(AND(A158="",B158="",E158=""),"",IF(A158="","нет даты",IF(OR(A158&lt;Сводка!$B$3,A158&gt;Сводка!$B$4),"вне периода",IF(B158="","нет клиента",IF(E158="","без шаблона",IF(COUNTIF(Шаблоны!$D$2:$D$61,E158)=0,"неизвестный код",IF(COUNTIFS($B$1:B157,B158,$E$1:E157,E158,$A$1:A157,"&gt;="&amp;Сводка!$B$3,$A$1:A157,"&lt;="&amp;Сводка!$B$4)&gt;0,"повтор","учтён")))))))</f>
        <v/>
      </c>
    </row>
    <row r="159">
      <c r="A159" s="4" t="n"/>
      <c r="B159" s="2" t="n"/>
      <c r="C159" s="2" t="n"/>
      <c r="D159" s="2" t="n"/>
      <c r="E159" s="2" t="n"/>
      <c r="F159" t="str">
        <f>IF(AND(A159="",B159="",E159=""),"",IF(A159="","нет даты",IF(OR(A159&lt;Сводка!$B$3,A159&gt;Сводка!$B$4),"вне периода",IF(B159="","нет клиента",IF(E159="","без шаблона",IF(COUNTIF(Шаблоны!$D$2:$D$61,E159)=0,"неизвестный код",IF(COUNTIFS($B$1:B158,B159,$E$1:E158,E159,$A$1:A158,"&gt;="&amp;Сводка!$B$3,$A$1:A158,"&lt;="&amp;Сводка!$B$4)&gt;0,"повтор","учтён")))))))</f>
        <v/>
      </c>
    </row>
    <row r="160">
      <c r="A160" s="4" t="n"/>
      <c r="B160" s="2" t="n"/>
      <c r="C160" s="2" t="n"/>
      <c r="D160" s="2" t="n"/>
      <c r="E160" s="2" t="n"/>
      <c r="F160" t="str">
        <f>IF(AND(A160="",B160="",E160=""),"",IF(A160="","нет даты",IF(OR(A160&lt;Сводка!$B$3,A160&gt;Сводка!$B$4),"вне периода",IF(B160="","нет клиента",IF(E160="","без шаблона",IF(COUNTIF(Шаблоны!$D$2:$D$61,E160)=0,"неизвестный код",IF(COUNTIFS($B$1:B159,B160,$E$1:E159,E160,$A$1:A159,"&gt;="&amp;Сводка!$B$3,$A$1:A159,"&lt;="&amp;Сводка!$B$4)&gt;0,"повтор","учтён")))))))</f>
        <v/>
      </c>
    </row>
    <row r="161">
      <c r="A161" s="4" t="n"/>
      <c r="B161" s="2" t="n"/>
      <c r="C161" s="2" t="n"/>
      <c r="D161" s="2" t="n"/>
      <c r="E161" s="2" t="n"/>
      <c r="F161" t="str">
        <f>IF(AND(A161="",B161="",E161=""),"",IF(A161="","нет даты",IF(OR(A161&lt;Сводка!$B$3,A161&gt;Сводка!$B$4),"вне периода",IF(B161="","нет клиента",IF(E161="","без шаблона",IF(COUNTIF(Шаблоны!$D$2:$D$61,E161)=0,"неизвестный код",IF(COUNTIFS($B$1:B160,B161,$E$1:E160,E161,$A$1:A160,"&gt;="&amp;Сводка!$B$3,$A$1:A160,"&lt;="&amp;Сводка!$B$4)&gt;0,"повтор","учтён")))))))</f>
        <v/>
      </c>
    </row>
    <row r="162">
      <c r="A162" s="4" t="n"/>
      <c r="B162" s="2" t="n"/>
      <c r="C162" s="2" t="n"/>
      <c r="D162" s="2" t="n"/>
      <c r="E162" s="2" t="n"/>
      <c r="F162" t="str">
        <f>IF(AND(A162="",B162="",E162=""),"",IF(A162="","нет даты",IF(OR(A162&lt;Сводка!$B$3,A162&gt;Сводка!$B$4),"вне периода",IF(B162="","нет клиента",IF(E162="","без шаблона",IF(COUNTIF(Шаблоны!$D$2:$D$61,E162)=0,"неизвестный код",IF(COUNTIFS($B$1:B161,B162,$E$1:E161,E162,$A$1:A161,"&gt;="&amp;Сводка!$B$3,$A$1:A161,"&lt;="&amp;Сводка!$B$4)&gt;0,"повтор","учтён")))))))</f>
        <v/>
      </c>
    </row>
    <row r="163">
      <c r="A163" s="4" t="n"/>
      <c r="B163" s="2" t="n"/>
      <c r="C163" s="2" t="n"/>
      <c r="D163" s="2" t="n"/>
      <c r="E163" s="2" t="n"/>
      <c r="F163" t="str">
        <f>IF(AND(A163="",B163="",E163=""),"",IF(A163="","нет даты",IF(OR(A163&lt;Сводка!$B$3,A163&gt;Сводка!$B$4),"вне периода",IF(B163="","нет клиента",IF(E163="","без шаблона",IF(COUNTIF(Шаблоны!$D$2:$D$61,E163)=0,"неизвестный код",IF(COUNTIFS($B$1:B162,B163,$E$1:E162,E163,$A$1:A162,"&gt;="&amp;Сводка!$B$3,$A$1:A162,"&lt;="&amp;Сводка!$B$4)&gt;0,"повтор","учтён")))))))</f>
        <v/>
      </c>
    </row>
    <row r="164">
      <c r="A164" s="4" t="n"/>
      <c r="B164" s="2" t="n"/>
      <c r="C164" s="2" t="n"/>
      <c r="D164" s="2" t="n"/>
      <c r="E164" s="2" t="n"/>
      <c r="F164" t="str">
        <f>IF(AND(A164="",B164="",E164=""),"",IF(A164="","нет даты",IF(OR(A164&lt;Сводка!$B$3,A164&gt;Сводка!$B$4),"вне периода",IF(B164="","нет клиента",IF(E164="","без шаблона",IF(COUNTIF(Шаблоны!$D$2:$D$61,E164)=0,"неизвестный код",IF(COUNTIFS($B$1:B163,B164,$E$1:E163,E164,$A$1:A163,"&gt;="&amp;Сводка!$B$3,$A$1:A163,"&lt;="&amp;Сводка!$B$4)&gt;0,"повтор","учтён")))))))</f>
        <v/>
      </c>
    </row>
    <row r="165">
      <c r="A165" s="4" t="n"/>
      <c r="B165" s="2" t="n"/>
      <c r="C165" s="2" t="n"/>
      <c r="D165" s="2" t="n"/>
      <c r="E165" s="2" t="n"/>
      <c r="F165" t="str">
        <f>IF(AND(A165="",B165="",E165=""),"",IF(A165="","нет даты",IF(OR(A165&lt;Сводка!$B$3,A165&gt;Сводка!$B$4),"вне периода",IF(B165="","нет клиента",IF(E165="","без шаблона",IF(COUNTIF(Шаблоны!$D$2:$D$61,E165)=0,"неизвестный код",IF(COUNTIFS($B$1:B164,B165,$E$1:E164,E165,$A$1:A164,"&gt;="&amp;Сводка!$B$3,$A$1:A164,"&lt;="&amp;Сводка!$B$4)&gt;0,"повтор","учтён")))))))</f>
        <v/>
      </c>
    </row>
    <row r="166">
      <c r="A166" s="4" t="n"/>
      <c r="B166" s="2" t="n"/>
      <c r="C166" s="2" t="n"/>
      <c r="D166" s="2" t="n"/>
      <c r="E166" s="2" t="n"/>
      <c r="F166" t="str">
        <f>IF(AND(A166="",B166="",E166=""),"",IF(A166="","нет даты",IF(OR(A166&lt;Сводка!$B$3,A166&gt;Сводка!$B$4),"вне периода",IF(B166="","нет клиента",IF(E166="","без шаблона",IF(COUNTIF(Шаблоны!$D$2:$D$61,E166)=0,"неизвестный код",IF(COUNTIFS($B$1:B165,B166,$E$1:E165,E166,$A$1:A165,"&gt;="&amp;Сводка!$B$3,$A$1:A165,"&lt;="&amp;Сводка!$B$4)&gt;0,"повтор","учтён")))))))</f>
        <v/>
      </c>
    </row>
    <row r="167">
      <c r="A167" s="4" t="n"/>
      <c r="B167" s="2" t="n"/>
      <c r="C167" s="2" t="n"/>
      <c r="D167" s="2" t="n"/>
      <c r="E167" s="2" t="n"/>
      <c r="F167" t="str">
        <f>IF(AND(A167="",B167="",E167=""),"",IF(A167="","нет даты",IF(OR(A167&lt;Сводка!$B$3,A167&gt;Сводка!$B$4),"вне периода",IF(B167="","нет клиента",IF(E167="","без шаблона",IF(COUNTIF(Шаблоны!$D$2:$D$61,E167)=0,"неизвестный код",IF(COUNTIFS($B$1:B166,B167,$E$1:E166,E167,$A$1:A166,"&gt;="&amp;Сводка!$B$3,$A$1:A166,"&lt;="&amp;Сводка!$B$4)&gt;0,"повтор","учтён")))))))</f>
        <v/>
      </c>
    </row>
    <row r="168">
      <c r="A168" s="4" t="n"/>
      <c r="B168" s="2" t="n"/>
      <c r="C168" s="2" t="n"/>
      <c r="D168" s="2" t="n"/>
      <c r="E168" s="2" t="n"/>
      <c r="F168" t="str">
        <f>IF(AND(A168="",B168="",E168=""),"",IF(A168="","нет даты",IF(OR(A168&lt;Сводка!$B$3,A168&gt;Сводка!$B$4),"вне периода",IF(B168="","нет клиента",IF(E168="","без шаблона",IF(COUNTIF(Шаблоны!$D$2:$D$61,E168)=0,"неизвестный код",IF(COUNTIFS($B$1:B167,B168,$E$1:E167,E168,$A$1:A167,"&gt;="&amp;Сводка!$B$3,$A$1:A167,"&lt;="&amp;Сводка!$B$4)&gt;0,"повтор","учтён")))))))</f>
        <v/>
      </c>
    </row>
    <row r="169">
      <c r="A169" s="4" t="n"/>
      <c r="B169" s="2" t="n"/>
      <c r="C169" s="2" t="n"/>
      <c r="D169" s="2" t="n"/>
      <c r="E169" s="2" t="n"/>
      <c r="F169" t="str">
        <f>IF(AND(A169="",B169="",E169=""),"",IF(A169="","нет даты",IF(OR(A169&lt;Сводка!$B$3,A169&gt;Сводка!$B$4),"вне периода",IF(B169="","нет клиента",IF(E169="","без шаблона",IF(COUNTIF(Шаблоны!$D$2:$D$61,E169)=0,"неизвестный код",IF(COUNTIFS($B$1:B168,B169,$E$1:E168,E169,$A$1:A168,"&gt;="&amp;Сводка!$B$3,$A$1:A168,"&lt;="&amp;Сводка!$B$4)&gt;0,"повтор","учтён")))))))</f>
        <v/>
      </c>
    </row>
    <row r="170">
      <c r="A170" s="4" t="n"/>
      <c r="B170" s="2" t="n"/>
      <c r="C170" s="2" t="n"/>
      <c r="D170" s="2" t="n"/>
      <c r="E170" s="2" t="n"/>
      <c r="F170" t="str">
        <f>IF(AND(A170="",B170="",E170=""),"",IF(A170="","нет даты",IF(OR(A170&lt;Сводка!$B$3,A170&gt;Сводка!$B$4),"вне периода",IF(B170="","нет клиента",IF(E170="","без шаблона",IF(COUNTIF(Шаблоны!$D$2:$D$61,E170)=0,"неизвестный код",IF(COUNTIFS($B$1:B169,B170,$E$1:E169,E170,$A$1:A169,"&gt;="&amp;Сводка!$B$3,$A$1:A169,"&lt;="&amp;Сводка!$B$4)&gt;0,"повтор","учтён")))))))</f>
        <v/>
      </c>
    </row>
    <row r="171">
      <c r="A171" s="4" t="n"/>
      <c r="B171" s="2" t="n"/>
      <c r="C171" s="2" t="n"/>
      <c r="D171" s="2" t="n"/>
      <c r="E171" s="2" t="n"/>
      <c r="F171" t="str">
        <f>IF(AND(A171="",B171="",E171=""),"",IF(A171="","нет даты",IF(OR(A171&lt;Сводка!$B$3,A171&gt;Сводка!$B$4),"вне периода",IF(B171="","нет клиента",IF(E171="","без шаблона",IF(COUNTIF(Шаблоны!$D$2:$D$61,E171)=0,"неизвестный код",IF(COUNTIFS($B$1:B170,B171,$E$1:E170,E171,$A$1:A170,"&gt;="&amp;Сводка!$B$3,$A$1:A170,"&lt;="&amp;Сводка!$B$4)&gt;0,"повтор","учтён")))))))</f>
        <v/>
      </c>
    </row>
    <row r="172">
      <c r="A172" s="4" t="n"/>
      <c r="B172" s="2" t="n"/>
      <c r="C172" s="2" t="n"/>
      <c r="D172" s="2" t="n"/>
      <c r="E172" s="2" t="n"/>
      <c r="F172" t="str">
        <f>IF(AND(A172="",B172="",E172=""),"",IF(A172="","нет даты",IF(OR(A172&lt;Сводка!$B$3,A172&gt;Сводка!$B$4),"вне периода",IF(B172="","нет клиента",IF(E172="","без шаблона",IF(COUNTIF(Шаблоны!$D$2:$D$61,E172)=0,"неизвестный код",IF(COUNTIFS($B$1:B171,B172,$E$1:E171,E172,$A$1:A171,"&gt;="&amp;Сводка!$B$3,$A$1:A171,"&lt;="&amp;Сводка!$B$4)&gt;0,"повтор","учтён")))))))</f>
        <v/>
      </c>
    </row>
    <row r="173">
      <c r="A173" s="4" t="n"/>
      <c r="B173" s="2" t="n"/>
      <c r="C173" s="2" t="n"/>
      <c r="D173" s="2" t="n"/>
      <c r="E173" s="2" t="n"/>
      <c r="F173" t="str">
        <f>IF(AND(A173="",B173="",E173=""),"",IF(A173="","нет даты",IF(OR(A173&lt;Сводка!$B$3,A173&gt;Сводка!$B$4),"вне периода",IF(B173="","нет клиента",IF(E173="","без шаблона",IF(COUNTIF(Шаблоны!$D$2:$D$61,E173)=0,"неизвестный код",IF(COUNTIFS($B$1:B172,B173,$E$1:E172,E173,$A$1:A172,"&gt;="&amp;Сводка!$B$3,$A$1:A172,"&lt;="&amp;Сводка!$B$4)&gt;0,"повтор","учтён")))))))</f>
        <v/>
      </c>
    </row>
    <row r="174">
      <c r="A174" s="4" t="n"/>
      <c r="B174" s="2" t="n"/>
      <c r="C174" s="2" t="n"/>
      <c r="D174" s="2" t="n"/>
      <c r="E174" s="2" t="n"/>
      <c r="F174" t="str">
        <f>IF(AND(A174="",B174="",E174=""),"",IF(A174="","нет даты",IF(OR(A174&lt;Сводка!$B$3,A174&gt;Сводка!$B$4),"вне периода",IF(B174="","нет клиента",IF(E174="","без шаблона",IF(COUNTIF(Шаблоны!$D$2:$D$61,E174)=0,"неизвестный код",IF(COUNTIFS($B$1:B173,B174,$E$1:E173,E174,$A$1:A173,"&gt;="&amp;Сводка!$B$3,$A$1:A173,"&lt;="&amp;Сводка!$B$4)&gt;0,"повтор","учтён")))))))</f>
        <v/>
      </c>
    </row>
    <row r="175">
      <c r="A175" s="4" t="n"/>
      <c r="B175" s="2" t="n"/>
      <c r="C175" s="2" t="n"/>
      <c r="D175" s="2" t="n"/>
      <c r="E175" s="2" t="n"/>
      <c r="F175" t="str">
        <f>IF(AND(A175="",B175="",E175=""),"",IF(A175="","нет даты",IF(OR(A175&lt;Сводка!$B$3,A175&gt;Сводка!$B$4),"вне периода",IF(B175="","нет клиента",IF(E175="","без шаблона",IF(COUNTIF(Шаблоны!$D$2:$D$61,E175)=0,"неизвестный код",IF(COUNTIFS($B$1:B174,B175,$E$1:E174,E175,$A$1:A174,"&gt;="&amp;Сводка!$B$3,$A$1:A174,"&lt;="&amp;Сводка!$B$4)&gt;0,"повтор","учтён")))))))</f>
        <v/>
      </c>
    </row>
    <row r="176">
      <c r="A176" s="4" t="n"/>
      <c r="B176" s="2" t="n"/>
      <c r="C176" s="2" t="n"/>
      <c r="D176" s="2" t="n"/>
      <c r="E176" s="2" t="n"/>
      <c r="F176" t="str">
        <f>IF(AND(A176="",B176="",E176=""),"",IF(A176="","нет даты",IF(OR(A176&lt;Сводка!$B$3,A176&gt;Сводка!$B$4),"вне периода",IF(B176="","нет клиента",IF(E176="","без шаблона",IF(COUNTIF(Шаблоны!$D$2:$D$61,E176)=0,"неизвестный код",IF(COUNTIFS($B$1:B175,B176,$E$1:E175,E176,$A$1:A175,"&gt;="&amp;Сводка!$B$3,$A$1:A175,"&lt;="&amp;Сводка!$B$4)&gt;0,"повтор","учтён")))))))</f>
        <v/>
      </c>
    </row>
    <row r="177">
      <c r="A177" s="4" t="n"/>
      <c r="B177" s="2" t="n"/>
      <c r="C177" s="2" t="n"/>
      <c r="D177" s="2" t="n"/>
      <c r="E177" s="2" t="n"/>
      <c r="F177" t="str">
        <f>IF(AND(A177="",B177="",E177=""),"",IF(A177="","нет даты",IF(OR(A177&lt;Сводка!$B$3,A177&gt;Сводка!$B$4),"вне периода",IF(B177="","нет клиента",IF(E177="","без шаблона",IF(COUNTIF(Шаблоны!$D$2:$D$61,E177)=0,"неизвестный код",IF(COUNTIFS($B$1:B176,B177,$E$1:E176,E177,$A$1:A176,"&gt;="&amp;Сводка!$B$3,$A$1:A176,"&lt;="&amp;Сводка!$B$4)&gt;0,"повтор","учтён")))))))</f>
        <v/>
      </c>
    </row>
    <row r="178">
      <c r="A178" s="4" t="n"/>
      <c r="B178" s="2" t="n"/>
      <c r="C178" s="2" t="n"/>
      <c r="D178" s="2" t="n"/>
      <c r="E178" s="2" t="n"/>
      <c r="F178" t="str">
        <f>IF(AND(A178="",B178="",E178=""),"",IF(A178="","нет даты",IF(OR(A178&lt;Сводка!$B$3,A178&gt;Сводка!$B$4),"вне периода",IF(B178="","нет клиента",IF(E178="","без шаблона",IF(COUNTIF(Шаблоны!$D$2:$D$61,E178)=0,"неизвестный код",IF(COUNTIFS($B$1:B177,B178,$E$1:E177,E178,$A$1:A177,"&gt;="&amp;Сводка!$B$3,$A$1:A177,"&lt;="&amp;Сводка!$B$4)&gt;0,"повтор","учтён")))))))</f>
        <v/>
      </c>
    </row>
    <row r="179">
      <c r="A179" s="4" t="n"/>
      <c r="B179" s="2" t="n"/>
      <c r="C179" s="2" t="n"/>
      <c r="D179" s="2" t="n"/>
      <c r="E179" s="2" t="n"/>
      <c r="F179" t="str">
        <f>IF(AND(A179="",B179="",E179=""),"",IF(A179="","нет даты",IF(OR(A179&lt;Сводка!$B$3,A179&gt;Сводка!$B$4),"вне периода",IF(B179="","нет клиента",IF(E179="","без шаблона",IF(COUNTIF(Шаблоны!$D$2:$D$61,E179)=0,"неизвестный код",IF(COUNTIFS($B$1:B178,B179,$E$1:E178,E179,$A$1:A178,"&gt;="&amp;Сводка!$B$3,$A$1:A178,"&lt;="&amp;Сводка!$B$4)&gt;0,"повтор","учтён")))))))</f>
        <v/>
      </c>
    </row>
    <row r="180">
      <c r="A180" s="4" t="n"/>
      <c r="B180" s="2" t="n"/>
      <c r="C180" s="2" t="n"/>
      <c r="D180" s="2" t="n"/>
      <c r="E180" s="2" t="n"/>
      <c r="F180" t="str">
        <f>IF(AND(A180="",B180="",E180=""),"",IF(A180="","нет даты",IF(OR(A180&lt;Сводка!$B$3,A180&gt;Сводка!$B$4),"вне периода",IF(B180="","нет клиента",IF(E180="","без шаблона",IF(COUNTIF(Шаблоны!$D$2:$D$61,E180)=0,"неизвестный код",IF(COUNTIFS($B$1:B179,B180,$E$1:E179,E180,$A$1:A179,"&gt;="&amp;Сводка!$B$3,$A$1:A179,"&lt;="&amp;Сводка!$B$4)&gt;0,"повтор","учтён")))))))</f>
        <v/>
      </c>
    </row>
    <row r="181">
      <c r="A181" s="4" t="n"/>
      <c r="B181" s="2" t="n"/>
      <c r="C181" s="2" t="n"/>
      <c r="D181" s="2" t="n"/>
      <c r="E181" s="2" t="n"/>
      <c r="F181" t="str">
        <f>IF(AND(A181="",B181="",E181=""),"",IF(A181="","нет даты",IF(OR(A181&lt;Сводка!$B$3,A181&gt;Сводка!$B$4),"вне периода",IF(B181="","нет клиента",IF(E181="","без шаблона",IF(COUNTIF(Шаблоны!$D$2:$D$61,E181)=0,"неизвестный код",IF(COUNTIFS($B$1:B180,B181,$E$1:E180,E181,$A$1:A180,"&gt;="&amp;Сводка!$B$3,$A$1:A180,"&lt;="&amp;Сводка!$B$4)&gt;0,"повтор","учтён")))))))</f>
        <v/>
      </c>
    </row>
    <row r="182">
      <c r="A182" s="4" t="n"/>
      <c r="B182" s="2" t="n"/>
      <c r="C182" s="2" t="n"/>
      <c r="D182" s="2" t="n"/>
      <c r="E182" s="2" t="n"/>
      <c r="F182" t="str">
        <f>IF(AND(A182="",B182="",E182=""),"",IF(A182="","нет даты",IF(OR(A182&lt;Сводка!$B$3,A182&gt;Сводка!$B$4),"вне периода",IF(B182="","нет клиента",IF(E182="","без шаблона",IF(COUNTIF(Шаблоны!$D$2:$D$61,E182)=0,"неизвестный код",IF(COUNTIFS($B$1:B181,B182,$E$1:E181,E182,$A$1:A181,"&gt;="&amp;Сводка!$B$3,$A$1:A181,"&lt;="&amp;Сводка!$B$4)&gt;0,"повтор","учтён")))))))</f>
        <v/>
      </c>
    </row>
    <row r="183">
      <c r="A183" s="4" t="n"/>
      <c r="B183" s="2" t="n"/>
      <c r="C183" s="2" t="n"/>
      <c r="D183" s="2" t="n"/>
      <c r="E183" s="2" t="n"/>
      <c r="F183" t="str">
        <f>IF(AND(A183="",B183="",E183=""),"",IF(A183="","нет даты",IF(OR(A183&lt;Сводка!$B$3,A183&gt;Сводка!$B$4),"вне периода",IF(B183="","нет клиента",IF(E183="","без шаблона",IF(COUNTIF(Шаблоны!$D$2:$D$61,E183)=0,"неизвестный код",IF(COUNTIFS($B$1:B182,B183,$E$1:E182,E183,$A$1:A182,"&gt;="&amp;Сводка!$B$3,$A$1:A182,"&lt;="&amp;Сводка!$B$4)&gt;0,"повтор","учтён")))))))</f>
        <v/>
      </c>
    </row>
    <row r="184">
      <c r="A184" s="4" t="n"/>
      <c r="B184" s="2" t="n"/>
      <c r="C184" s="2" t="n"/>
      <c r="D184" s="2" t="n"/>
      <c r="E184" s="2" t="n"/>
      <c r="F184" t="str">
        <f>IF(AND(A184="",B184="",E184=""),"",IF(A184="","нет даты",IF(OR(A184&lt;Сводка!$B$3,A184&gt;Сводка!$B$4),"вне периода",IF(B184="","нет клиента",IF(E184="","без шаблона",IF(COUNTIF(Шаблоны!$D$2:$D$61,E184)=0,"неизвестный код",IF(COUNTIFS($B$1:B183,B184,$E$1:E183,E184,$A$1:A183,"&gt;="&amp;Сводка!$B$3,$A$1:A183,"&lt;="&amp;Сводка!$B$4)&gt;0,"повтор","учтён")))))))</f>
        <v/>
      </c>
    </row>
    <row r="185">
      <c r="A185" s="4" t="n"/>
      <c r="B185" s="2" t="n"/>
      <c r="C185" s="2" t="n"/>
      <c r="D185" s="2" t="n"/>
      <c r="E185" s="2" t="n"/>
      <c r="F185" t="str">
        <f>IF(AND(A185="",B185="",E185=""),"",IF(A185="","нет даты",IF(OR(A185&lt;Сводка!$B$3,A185&gt;Сводка!$B$4),"вне периода",IF(B185="","нет клиента",IF(E185="","без шаблона",IF(COUNTIF(Шаблоны!$D$2:$D$61,E185)=0,"неизвестный код",IF(COUNTIFS($B$1:B184,B185,$E$1:E184,E185,$A$1:A184,"&gt;="&amp;Сводка!$B$3,$A$1:A184,"&lt;="&amp;Сводка!$B$4)&gt;0,"повтор","учтён")))))))</f>
        <v/>
      </c>
    </row>
    <row r="186">
      <c r="A186" s="4" t="n"/>
      <c r="B186" s="2" t="n"/>
      <c r="C186" s="2" t="n"/>
      <c r="D186" s="2" t="n"/>
      <c r="E186" s="2" t="n"/>
      <c r="F186" t="str">
        <f>IF(AND(A186="",B186="",E186=""),"",IF(A186="","нет даты",IF(OR(A186&lt;Сводка!$B$3,A186&gt;Сводка!$B$4),"вне периода",IF(B186="","нет клиента",IF(E186="","без шаблона",IF(COUNTIF(Шаблоны!$D$2:$D$61,E186)=0,"неизвестный код",IF(COUNTIFS($B$1:B185,B186,$E$1:E185,E186,$A$1:A185,"&gt;="&amp;Сводка!$B$3,$A$1:A185,"&lt;="&amp;Сводка!$B$4)&gt;0,"повтор","учтён")))))))</f>
        <v/>
      </c>
    </row>
    <row r="187">
      <c r="A187" s="4" t="n"/>
      <c r="B187" s="2" t="n"/>
      <c r="C187" s="2" t="n"/>
      <c r="D187" s="2" t="n"/>
      <c r="E187" s="2" t="n"/>
      <c r="F187" t="str">
        <f>IF(AND(A187="",B187="",E187=""),"",IF(A187="","нет даты",IF(OR(A187&lt;Сводка!$B$3,A187&gt;Сводка!$B$4),"вне периода",IF(B187="","нет клиента",IF(E187="","без шаблона",IF(COUNTIF(Шаблоны!$D$2:$D$61,E187)=0,"неизвестный код",IF(COUNTIFS($B$1:B186,B187,$E$1:E186,E187,$A$1:A186,"&gt;="&amp;Сводка!$B$3,$A$1:A186,"&lt;="&amp;Сводка!$B$4)&gt;0,"повтор","учтён")))))))</f>
        <v/>
      </c>
    </row>
    <row r="188">
      <c r="A188" s="4" t="n"/>
      <c r="B188" s="2" t="n"/>
      <c r="C188" s="2" t="n"/>
      <c r="D188" s="2" t="n"/>
      <c r="E188" s="2" t="n"/>
      <c r="F188" t="str">
        <f>IF(AND(A188="",B188="",E188=""),"",IF(A188="","нет даты",IF(OR(A188&lt;Сводка!$B$3,A188&gt;Сводка!$B$4),"вне периода",IF(B188="","нет клиента",IF(E188="","без шаблона",IF(COUNTIF(Шаблоны!$D$2:$D$61,E188)=0,"неизвестный код",IF(COUNTIFS($B$1:B187,B188,$E$1:E187,E188,$A$1:A187,"&gt;="&amp;Сводка!$B$3,$A$1:A187,"&lt;="&amp;Сводка!$B$4)&gt;0,"повтор","учтён")))))))</f>
        <v/>
      </c>
    </row>
    <row r="189">
      <c r="A189" s="4" t="n"/>
      <c r="B189" s="2" t="n"/>
      <c r="C189" s="2" t="n"/>
      <c r="D189" s="2" t="n"/>
      <c r="E189" s="2" t="n"/>
      <c r="F189" t="str">
        <f>IF(AND(A189="",B189="",E189=""),"",IF(A189="","нет даты",IF(OR(A189&lt;Сводка!$B$3,A189&gt;Сводка!$B$4),"вне периода",IF(B189="","нет клиента",IF(E189="","без шаблона",IF(COUNTIF(Шаблоны!$D$2:$D$61,E189)=0,"неизвестный код",IF(COUNTIFS($B$1:B188,B189,$E$1:E188,E189,$A$1:A188,"&gt;="&amp;Сводка!$B$3,$A$1:A188,"&lt;="&amp;Сводка!$B$4)&gt;0,"повтор","учтён")))))))</f>
        <v/>
      </c>
    </row>
    <row r="190">
      <c r="A190" s="4" t="n"/>
      <c r="B190" s="2" t="n"/>
      <c r="C190" s="2" t="n"/>
      <c r="D190" s="2" t="n"/>
      <c r="E190" s="2" t="n"/>
      <c r="F190" t="str">
        <f>IF(AND(A190="",B190="",E190=""),"",IF(A190="","нет даты",IF(OR(A190&lt;Сводка!$B$3,A190&gt;Сводка!$B$4),"вне периода",IF(B190="","нет клиента",IF(E190="","без шаблона",IF(COUNTIF(Шаблоны!$D$2:$D$61,E190)=0,"неизвестный код",IF(COUNTIFS($B$1:B189,B190,$E$1:E189,E190,$A$1:A189,"&gt;="&amp;Сводка!$B$3,$A$1:A189,"&lt;="&amp;Сводка!$B$4)&gt;0,"повтор","учтён")))))))</f>
        <v/>
      </c>
    </row>
    <row r="191">
      <c r="A191" s="4" t="n"/>
      <c r="B191" s="2" t="n"/>
      <c r="C191" s="2" t="n"/>
      <c r="D191" s="2" t="n"/>
      <c r="E191" s="2" t="n"/>
      <c r="F191" t="str">
        <f>IF(AND(A191="",B191="",E191=""),"",IF(A191="","нет даты",IF(OR(A191&lt;Сводка!$B$3,A191&gt;Сводка!$B$4),"вне периода",IF(B191="","нет клиента",IF(E191="","без шаблона",IF(COUNTIF(Шаблоны!$D$2:$D$61,E191)=0,"неизвестный код",IF(COUNTIFS($B$1:B190,B191,$E$1:E190,E191,$A$1:A190,"&gt;="&amp;Сводка!$B$3,$A$1:A190,"&lt;="&amp;Сводка!$B$4)&gt;0,"повтор","учтён")))))))</f>
        <v/>
      </c>
    </row>
    <row r="192">
      <c r="A192" s="4" t="n"/>
      <c r="B192" s="2" t="n"/>
      <c r="C192" s="2" t="n"/>
      <c r="D192" s="2" t="n"/>
      <c r="E192" s="2" t="n"/>
      <c r="F192" t="str">
        <f>IF(AND(A192="",B192="",E192=""),"",IF(A192="","нет даты",IF(OR(A192&lt;Сводка!$B$3,A192&gt;Сводка!$B$4),"вне периода",IF(B192="","нет клиента",IF(E192="","без шаблона",IF(COUNTIF(Шаблоны!$D$2:$D$61,E192)=0,"неизвестный код",IF(COUNTIFS($B$1:B191,B192,$E$1:E191,E192,$A$1:A191,"&gt;="&amp;Сводка!$B$3,$A$1:A191,"&lt;="&amp;Сводка!$B$4)&gt;0,"повтор","учтён")))))))</f>
        <v/>
      </c>
    </row>
    <row r="193">
      <c r="A193" s="4" t="n"/>
      <c r="B193" s="2" t="n"/>
      <c r="C193" s="2" t="n"/>
      <c r="D193" s="2" t="n"/>
      <c r="E193" s="2" t="n"/>
      <c r="F193" t="str">
        <f>IF(AND(A193="",B193="",E193=""),"",IF(A193="","нет даты",IF(OR(A193&lt;Сводка!$B$3,A193&gt;Сводка!$B$4),"вне периода",IF(B193="","нет клиента",IF(E193="","без шаблона",IF(COUNTIF(Шаблоны!$D$2:$D$61,E193)=0,"неизвестный код",IF(COUNTIFS($B$1:B192,B193,$E$1:E192,E193,$A$1:A192,"&gt;="&amp;Сводка!$B$3,$A$1:A192,"&lt;="&amp;Сводка!$B$4)&gt;0,"повтор","учтён")))))))</f>
        <v/>
      </c>
    </row>
    <row r="194">
      <c r="A194" s="4" t="n"/>
      <c r="B194" s="2" t="n"/>
      <c r="C194" s="2" t="n"/>
      <c r="D194" s="2" t="n"/>
      <c r="E194" s="2" t="n"/>
      <c r="F194" t="str">
        <f>IF(AND(A194="",B194="",E194=""),"",IF(A194="","нет даты",IF(OR(A194&lt;Сводка!$B$3,A194&gt;Сводка!$B$4),"вне периода",IF(B194="","нет клиента",IF(E194="","без шаблона",IF(COUNTIF(Шаблоны!$D$2:$D$61,E194)=0,"неизвестный код",IF(COUNTIFS($B$1:B193,B194,$E$1:E193,E194,$A$1:A193,"&gt;="&amp;Сводка!$B$3,$A$1:A193,"&lt;="&amp;Сводка!$B$4)&gt;0,"повтор","учтён")))))))</f>
        <v/>
      </c>
    </row>
    <row r="195">
      <c r="A195" s="4" t="n"/>
      <c r="B195" s="2" t="n"/>
      <c r="C195" s="2" t="n"/>
      <c r="D195" s="2" t="n"/>
      <c r="E195" s="2" t="n"/>
      <c r="F195" t="str">
        <f>IF(AND(A195="",B195="",E195=""),"",IF(A195="","нет даты",IF(OR(A195&lt;Сводка!$B$3,A195&gt;Сводка!$B$4),"вне периода",IF(B195="","нет клиента",IF(E195="","без шаблона",IF(COUNTIF(Шаблоны!$D$2:$D$61,E195)=0,"неизвестный код",IF(COUNTIFS($B$1:B194,B195,$E$1:E194,E195,$A$1:A194,"&gt;="&amp;Сводка!$B$3,$A$1:A194,"&lt;="&amp;Сводка!$B$4)&gt;0,"повтор","учтён")))))))</f>
        <v/>
      </c>
    </row>
    <row r="196">
      <c r="A196" s="4" t="n"/>
      <c r="B196" s="2" t="n"/>
      <c r="C196" s="2" t="n"/>
      <c r="D196" s="2" t="n"/>
      <c r="E196" s="2" t="n"/>
      <c r="F196" t="str">
        <f>IF(AND(A196="",B196="",E196=""),"",IF(A196="","нет даты",IF(OR(A196&lt;Сводка!$B$3,A196&gt;Сводка!$B$4),"вне периода",IF(B196="","нет клиента",IF(E196="","без шаблона",IF(COUNTIF(Шаблоны!$D$2:$D$61,E196)=0,"неизвестный код",IF(COUNTIFS($B$1:B195,B196,$E$1:E195,E196,$A$1:A195,"&gt;="&amp;Сводка!$B$3,$A$1:A195,"&lt;="&amp;Сводка!$B$4)&gt;0,"повтор","учтён")))))))</f>
        <v/>
      </c>
    </row>
    <row r="197">
      <c r="A197" s="4" t="n"/>
      <c r="B197" s="2" t="n"/>
      <c r="C197" s="2" t="n"/>
      <c r="D197" s="2" t="n"/>
      <c r="E197" s="2" t="n"/>
      <c r="F197" t="str">
        <f>IF(AND(A197="",B197="",E197=""),"",IF(A197="","нет даты",IF(OR(A197&lt;Сводка!$B$3,A197&gt;Сводка!$B$4),"вне периода",IF(B197="","нет клиента",IF(E197="","без шаблона",IF(COUNTIF(Шаблоны!$D$2:$D$61,E197)=0,"неизвестный код",IF(COUNTIFS($B$1:B196,B197,$E$1:E196,E197,$A$1:A196,"&gt;="&amp;Сводка!$B$3,$A$1:A196,"&lt;="&amp;Сводка!$B$4)&gt;0,"повтор","учтён")))))))</f>
        <v/>
      </c>
    </row>
    <row r="198">
      <c r="A198" s="4" t="n"/>
      <c r="B198" s="2" t="n"/>
      <c r="C198" s="2" t="n"/>
      <c r="D198" s="2" t="n"/>
      <c r="E198" s="2" t="n"/>
      <c r="F198" t="str">
        <f>IF(AND(A198="",B198="",E198=""),"",IF(A198="","нет даты",IF(OR(A198&lt;Сводка!$B$3,A198&gt;Сводка!$B$4),"вне периода",IF(B198="","нет клиента",IF(E198="","без шаблона",IF(COUNTIF(Шаблоны!$D$2:$D$61,E198)=0,"неизвестный код",IF(COUNTIFS($B$1:B197,B198,$E$1:E197,E198,$A$1:A197,"&gt;="&amp;Сводка!$B$3,$A$1:A197,"&lt;="&amp;Сводка!$B$4)&gt;0,"повтор","учтён")))))))</f>
        <v/>
      </c>
    </row>
    <row r="199">
      <c r="A199" s="4" t="n"/>
      <c r="B199" s="2" t="n"/>
      <c r="C199" s="2" t="n"/>
      <c r="D199" s="2" t="n"/>
      <c r="E199" s="2" t="n"/>
      <c r="F199" t="str">
        <f>IF(AND(A199="",B199="",E199=""),"",IF(A199="","нет даты",IF(OR(A199&lt;Сводка!$B$3,A199&gt;Сводка!$B$4),"вне периода",IF(B199="","нет клиента",IF(E199="","без шаблона",IF(COUNTIF(Шаблоны!$D$2:$D$61,E199)=0,"неизвестный код",IF(COUNTIFS($B$1:B198,B199,$E$1:E198,E199,$A$1:A198,"&gt;="&amp;Сводка!$B$3,$A$1:A198,"&lt;="&amp;Сводка!$B$4)&gt;0,"повтор","учтён")))))))</f>
        <v/>
      </c>
    </row>
    <row r="200">
      <c r="A200" s="4" t="n"/>
      <c r="B200" s="2" t="n"/>
      <c r="C200" s="2" t="n"/>
      <c r="D200" s="2" t="n"/>
      <c r="E200" s="2" t="n"/>
      <c r="F200" t="str">
        <f>IF(AND(A200="",B200="",E200=""),"",IF(A200="","нет даты",IF(OR(A200&lt;Сводка!$B$3,A200&gt;Сводка!$B$4),"вне периода",IF(B200="","нет клиента",IF(E200="","без шаблона",IF(COUNTIF(Шаблоны!$D$2:$D$61,E200)=0,"неизвестный код",IF(COUNTIFS($B$1:B199,B200,$E$1:E199,E200,$A$1:A199,"&gt;="&amp;Сводка!$B$3,$A$1:A199,"&lt;="&amp;Сводка!$B$4)&gt;0,"повтор","учтён")))))))</f>
        <v/>
      </c>
    </row>
    <row r="201">
      <c r="A201" s="4" t="n"/>
      <c r="B201" s="2" t="n"/>
      <c r="C201" s="2" t="n"/>
      <c r="D201" s="2" t="n"/>
      <c r="E201" s="2" t="n"/>
      <c r="F201" t="str">
        <f>IF(AND(A201="",B201="",E201=""),"",IF(A201="","нет даты",IF(OR(A201&lt;Сводка!$B$3,A201&gt;Сводка!$B$4),"вне периода",IF(B201="","нет клиента",IF(E201="","без шаблона",IF(COUNTIF(Шаблоны!$D$2:$D$61,E201)=0,"неизвестный код",IF(COUNTIFS($B$1:B200,B201,$E$1:E200,E201,$A$1:A200,"&gt;="&amp;Сводка!$B$3,$A$1:A200,"&lt;="&amp;Сводка!$B$4)&gt;0,"повтор","учтён")))))))</f>
        <v/>
      </c>
    </row>
    <row r="202">
      <c r="A202" s="4" t="n"/>
      <c r="B202" s="2" t="n"/>
      <c r="C202" s="2" t="n"/>
      <c r="D202" s="2" t="n"/>
      <c r="E202" s="2" t="n"/>
      <c r="F202" t="str">
        <f>IF(AND(A202="",B202="",E202=""),"",IF(A202="","нет даты",IF(OR(A202&lt;Сводка!$B$3,A202&gt;Сводка!$B$4),"вне периода",IF(B202="","нет клиента",IF(E202="","без шаблона",IF(COUNTIF(Шаблоны!$D$2:$D$61,E202)=0,"неизвестный код",IF(COUNTIFS($B$1:B201,B202,$E$1:E201,E202,$A$1:A201,"&gt;="&amp;Сводка!$B$3,$A$1:A201,"&lt;="&amp;Сводка!$B$4)&gt;0,"повтор","учтён")))))))</f>
        <v/>
      </c>
    </row>
    <row r="203">
      <c r="A203" s="4" t="n"/>
      <c r="B203" s="2" t="n"/>
      <c r="C203" s="2" t="n"/>
      <c r="D203" s="2" t="n"/>
      <c r="E203" s="2" t="n"/>
      <c r="F203" t="str">
        <f>IF(AND(A203="",B203="",E203=""),"",IF(A203="","нет даты",IF(OR(A203&lt;Сводка!$B$3,A203&gt;Сводка!$B$4),"вне периода",IF(B203="","нет клиента",IF(E203="","без шаблона",IF(COUNTIF(Шаблоны!$D$2:$D$61,E203)=0,"неизвестный код",IF(COUNTIFS($B$1:B202,B203,$E$1:E202,E203,$A$1:A202,"&gt;="&amp;Сводка!$B$3,$A$1:A202,"&lt;="&amp;Сводка!$B$4)&gt;0,"повтор","учтён")))))))</f>
        <v/>
      </c>
    </row>
    <row r="204">
      <c r="A204" s="4" t="n"/>
      <c r="B204" s="2" t="n"/>
      <c r="C204" s="2" t="n"/>
      <c r="D204" s="2" t="n"/>
      <c r="E204" s="2" t="n"/>
      <c r="F204" t="str">
        <f>IF(AND(A204="",B204="",E204=""),"",IF(A204="","нет даты",IF(OR(A204&lt;Сводка!$B$3,A204&gt;Сводка!$B$4),"вне периода",IF(B204="","нет клиента",IF(E204="","без шаблона",IF(COUNTIF(Шаблоны!$D$2:$D$61,E204)=0,"неизвестный код",IF(COUNTIFS($B$1:B203,B204,$E$1:E203,E204,$A$1:A203,"&gt;="&amp;Сводка!$B$3,$A$1:A203,"&lt;="&amp;Сводка!$B$4)&gt;0,"повтор","учтён")))))))</f>
        <v/>
      </c>
    </row>
    <row r="205">
      <c r="A205" s="4" t="n"/>
      <c r="B205" s="2" t="n"/>
      <c r="C205" s="2" t="n"/>
      <c r="D205" s="2" t="n"/>
      <c r="E205" s="2" t="n"/>
      <c r="F205" t="str">
        <f>IF(AND(A205="",B205="",E205=""),"",IF(A205="","нет даты",IF(OR(A205&lt;Сводка!$B$3,A205&gt;Сводка!$B$4),"вне периода",IF(B205="","нет клиента",IF(E205="","без шаблона",IF(COUNTIF(Шаблоны!$D$2:$D$61,E205)=0,"неизвестный код",IF(COUNTIFS($B$1:B204,B205,$E$1:E204,E205,$A$1:A204,"&gt;="&amp;Сводка!$B$3,$A$1:A204,"&lt;="&amp;Сводка!$B$4)&gt;0,"повтор","учтён")))))))</f>
        <v/>
      </c>
    </row>
    <row r="206">
      <c r="A206" s="4" t="n"/>
      <c r="B206" s="2" t="n"/>
      <c r="C206" s="2" t="n"/>
      <c r="D206" s="2" t="n"/>
      <c r="E206" s="2" t="n"/>
      <c r="F206" t="str">
        <f>IF(AND(A206="",B206="",E206=""),"",IF(A206="","нет даты",IF(OR(A206&lt;Сводка!$B$3,A206&gt;Сводка!$B$4),"вне периода",IF(B206="","нет клиента",IF(E206="","без шаблона",IF(COUNTIF(Шаблоны!$D$2:$D$61,E206)=0,"неизвестный код",IF(COUNTIFS($B$1:B205,B206,$E$1:E205,E206,$A$1:A205,"&gt;="&amp;Сводка!$B$3,$A$1:A205,"&lt;="&amp;Сводка!$B$4)&gt;0,"повтор","учтён")))))))</f>
        <v/>
      </c>
    </row>
    <row r="207">
      <c r="A207" s="4" t="n"/>
      <c r="B207" s="2" t="n"/>
      <c r="C207" s="2" t="n"/>
      <c r="D207" s="2" t="n"/>
      <c r="E207" s="2" t="n"/>
      <c r="F207" t="str">
        <f>IF(AND(A207="",B207="",E207=""),"",IF(A207="","нет даты",IF(OR(A207&lt;Сводка!$B$3,A207&gt;Сводка!$B$4),"вне периода",IF(B207="","нет клиента",IF(E207="","без шаблона",IF(COUNTIF(Шаблоны!$D$2:$D$61,E207)=0,"неизвестный код",IF(COUNTIFS($B$1:B206,B207,$E$1:E206,E207,$A$1:A206,"&gt;="&amp;Сводка!$B$3,$A$1:A206,"&lt;="&amp;Сводка!$B$4)&gt;0,"повтор","учтён")))))))</f>
        <v/>
      </c>
    </row>
    <row r="208">
      <c r="A208" s="4" t="n"/>
      <c r="B208" s="2" t="n"/>
      <c r="C208" s="2" t="n"/>
      <c r="D208" s="2" t="n"/>
      <c r="E208" s="2" t="n"/>
      <c r="F208" t="str">
        <f>IF(AND(A208="",B208="",E208=""),"",IF(A208="","нет даты",IF(OR(A208&lt;Сводка!$B$3,A208&gt;Сводка!$B$4),"вне периода",IF(B208="","нет клиента",IF(E208="","без шаблона",IF(COUNTIF(Шаблоны!$D$2:$D$61,E208)=0,"неизвестный код",IF(COUNTIFS($B$1:B207,B208,$E$1:E207,E208,$A$1:A207,"&gt;="&amp;Сводка!$B$3,$A$1:A207,"&lt;="&amp;Сводка!$B$4)&gt;0,"повтор","учтён")))))))</f>
        <v/>
      </c>
    </row>
    <row r="209">
      <c r="A209" s="4" t="n"/>
      <c r="B209" s="2" t="n"/>
      <c r="C209" s="2" t="n"/>
      <c r="D209" s="2" t="n"/>
      <c r="E209" s="2" t="n"/>
      <c r="F209" t="str">
        <f>IF(AND(A209="",B209="",E209=""),"",IF(A209="","нет даты",IF(OR(A209&lt;Сводка!$B$3,A209&gt;Сводка!$B$4),"вне периода",IF(B209="","нет клиента",IF(E209="","без шаблона",IF(COUNTIF(Шаблоны!$D$2:$D$61,E209)=0,"неизвестный код",IF(COUNTIFS($B$1:B208,B209,$E$1:E208,E209,$A$1:A208,"&gt;="&amp;Сводка!$B$3,$A$1:A208,"&lt;="&amp;Сводка!$B$4)&gt;0,"повтор","учтён")))))))</f>
        <v/>
      </c>
    </row>
    <row r="210">
      <c r="A210" s="4" t="n"/>
      <c r="B210" s="2" t="n"/>
      <c r="C210" s="2" t="n"/>
      <c r="D210" s="2" t="n"/>
      <c r="E210" s="2" t="n"/>
      <c r="F210" t="str">
        <f>IF(AND(A210="",B210="",E210=""),"",IF(A210="","нет даты",IF(OR(A210&lt;Сводка!$B$3,A210&gt;Сводка!$B$4),"вне периода",IF(B210="","нет клиента",IF(E210="","без шаблона",IF(COUNTIF(Шаблоны!$D$2:$D$61,E210)=0,"неизвестный код",IF(COUNTIFS($B$1:B209,B210,$E$1:E209,E210,$A$1:A209,"&gt;="&amp;Сводка!$B$3,$A$1:A209,"&lt;="&amp;Сводка!$B$4)&gt;0,"повтор","учтён")))))))</f>
        <v/>
      </c>
    </row>
    <row r="211">
      <c r="A211" s="4" t="n"/>
      <c r="B211" s="2" t="n"/>
      <c r="C211" s="2" t="n"/>
      <c r="D211" s="2" t="n"/>
      <c r="E211" s="2" t="n"/>
      <c r="F211" t="str">
        <f>IF(AND(A211="",B211="",E211=""),"",IF(A211="","нет даты",IF(OR(A211&lt;Сводка!$B$3,A211&gt;Сводка!$B$4),"вне периода",IF(B211="","нет клиента",IF(E211="","без шаблона",IF(COUNTIF(Шаблоны!$D$2:$D$61,E211)=0,"неизвестный код",IF(COUNTIFS($B$1:B210,B211,$E$1:E210,E211,$A$1:A210,"&gt;="&amp;Сводка!$B$3,$A$1:A210,"&lt;="&amp;Сводка!$B$4)&gt;0,"повтор","учтён")))))))</f>
        <v/>
      </c>
    </row>
    <row r="212">
      <c r="A212" s="4" t="n"/>
      <c r="B212" s="2" t="n"/>
      <c r="C212" s="2" t="n"/>
      <c r="D212" s="2" t="n"/>
      <c r="E212" s="2" t="n"/>
      <c r="F212" t="str">
        <f>IF(AND(A212="",B212="",E212=""),"",IF(A212="","нет даты",IF(OR(A212&lt;Сводка!$B$3,A212&gt;Сводка!$B$4),"вне периода",IF(B212="","нет клиента",IF(E212="","без шаблона",IF(COUNTIF(Шаблоны!$D$2:$D$61,E212)=0,"неизвестный код",IF(COUNTIFS($B$1:B211,B212,$E$1:E211,E212,$A$1:A211,"&gt;="&amp;Сводка!$B$3,$A$1:A211,"&lt;="&amp;Сводка!$B$4)&gt;0,"повтор","учтён")))))))</f>
        <v/>
      </c>
    </row>
    <row r="213">
      <c r="A213" s="4" t="n"/>
      <c r="B213" s="2" t="n"/>
      <c r="C213" s="2" t="n"/>
      <c r="D213" s="2" t="n"/>
      <c r="E213" s="2" t="n"/>
      <c r="F213" t="str">
        <f>IF(AND(A213="",B213="",E213=""),"",IF(A213="","нет даты",IF(OR(A213&lt;Сводка!$B$3,A213&gt;Сводка!$B$4),"вне периода",IF(B213="","нет клиента",IF(E213="","без шаблона",IF(COUNTIF(Шаблоны!$D$2:$D$61,E213)=0,"неизвестный код",IF(COUNTIFS($B$1:B212,B213,$E$1:E212,E213,$A$1:A212,"&gt;="&amp;Сводка!$B$3,$A$1:A212,"&lt;="&amp;Сводка!$B$4)&gt;0,"повтор","учтён")))))))</f>
        <v/>
      </c>
    </row>
    <row r="214">
      <c r="A214" s="4" t="n"/>
      <c r="B214" s="2" t="n"/>
      <c r="C214" s="2" t="n"/>
      <c r="D214" s="2" t="n"/>
      <c r="E214" s="2" t="n"/>
      <c r="F214" t="str">
        <f>IF(AND(A214="",B214="",E214=""),"",IF(A214="","нет даты",IF(OR(A214&lt;Сводка!$B$3,A214&gt;Сводка!$B$4),"вне периода",IF(B214="","нет клиента",IF(E214="","без шаблона",IF(COUNTIF(Шаблоны!$D$2:$D$61,E214)=0,"неизвестный код",IF(COUNTIFS($B$1:B213,B214,$E$1:E213,E214,$A$1:A213,"&gt;="&amp;Сводка!$B$3,$A$1:A213,"&lt;="&amp;Сводка!$B$4)&gt;0,"повтор","учтён")))))))</f>
        <v/>
      </c>
    </row>
    <row r="215">
      <c r="A215" s="4" t="n"/>
      <c r="B215" s="2" t="n"/>
      <c r="C215" s="2" t="n"/>
      <c r="D215" s="2" t="n"/>
      <c r="E215" s="2" t="n"/>
      <c r="F215" t="str">
        <f>IF(AND(A215="",B215="",E215=""),"",IF(A215="","нет даты",IF(OR(A215&lt;Сводка!$B$3,A215&gt;Сводка!$B$4),"вне периода",IF(B215="","нет клиента",IF(E215="","без шаблона",IF(COUNTIF(Шаблоны!$D$2:$D$61,E215)=0,"неизвестный код",IF(COUNTIFS($B$1:B214,B215,$E$1:E214,E215,$A$1:A214,"&gt;="&amp;Сводка!$B$3,$A$1:A214,"&lt;="&amp;Сводка!$B$4)&gt;0,"повтор","учтён")))))))</f>
        <v/>
      </c>
    </row>
    <row r="216">
      <c r="A216" s="4" t="n"/>
      <c r="B216" s="2" t="n"/>
      <c r="C216" s="2" t="n"/>
      <c r="D216" s="2" t="n"/>
      <c r="E216" s="2" t="n"/>
      <c r="F216" t="str">
        <f>IF(AND(A216="",B216="",E216=""),"",IF(A216="","нет даты",IF(OR(A216&lt;Сводка!$B$3,A216&gt;Сводка!$B$4),"вне периода",IF(B216="","нет клиента",IF(E216="","без шаблона",IF(COUNTIF(Шаблоны!$D$2:$D$61,E216)=0,"неизвестный код",IF(COUNTIFS($B$1:B215,B216,$E$1:E215,E216,$A$1:A215,"&gt;="&amp;Сводка!$B$3,$A$1:A215,"&lt;="&amp;Сводка!$B$4)&gt;0,"повтор","учтён")))))))</f>
        <v/>
      </c>
    </row>
    <row r="217">
      <c r="A217" s="4" t="n"/>
      <c r="B217" s="2" t="n"/>
      <c r="C217" s="2" t="n"/>
      <c r="D217" s="2" t="n"/>
      <c r="E217" s="2" t="n"/>
      <c r="F217" t="str">
        <f>IF(AND(A217="",B217="",E217=""),"",IF(A217="","нет даты",IF(OR(A217&lt;Сводка!$B$3,A217&gt;Сводка!$B$4),"вне периода",IF(B217="","нет клиента",IF(E217="","без шаблона",IF(COUNTIF(Шаблоны!$D$2:$D$61,E217)=0,"неизвестный код",IF(COUNTIFS($B$1:B216,B217,$E$1:E216,E217,$A$1:A216,"&gt;="&amp;Сводка!$B$3,$A$1:A216,"&lt;="&amp;Сводка!$B$4)&gt;0,"повтор","учтён")))))))</f>
        <v/>
      </c>
    </row>
    <row r="218">
      <c r="A218" s="4" t="n"/>
      <c r="B218" s="2" t="n"/>
      <c r="C218" s="2" t="n"/>
      <c r="D218" s="2" t="n"/>
      <c r="E218" s="2" t="n"/>
      <c r="F218" t="str">
        <f>IF(AND(A218="",B218="",E218=""),"",IF(A218="","нет даты",IF(OR(A218&lt;Сводка!$B$3,A218&gt;Сводка!$B$4),"вне периода",IF(B218="","нет клиента",IF(E218="","без шаблона",IF(COUNTIF(Шаблоны!$D$2:$D$61,E218)=0,"неизвестный код",IF(COUNTIFS($B$1:B217,B218,$E$1:E217,E218,$A$1:A217,"&gt;="&amp;Сводка!$B$3,$A$1:A217,"&lt;="&amp;Сводка!$B$4)&gt;0,"повтор","учтён")))))))</f>
        <v/>
      </c>
    </row>
    <row r="219">
      <c r="A219" s="4" t="n"/>
      <c r="B219" s="2" t="n"/>
      <c r="C219" s="2" t="n"/>
      <c r="D219" s="2" t="n"/>
      <c r="E219" s="2" t="n"/>
      <c r="F219" t="str">
        <f>IF(AND(A219="",B219="",E219=""),"",IF(A219="","нет даты",IF(OR(A219&lt;Сводка!$B$3,A219&gt;Сводка!$B$4),"вне периода",IF(B219="","нет клиента",IF(E219="","без шаблона",IF(COUNTIF(Шаблоны!$D$2:$D$61,E219)=0,"неизвестный код",IF(COUNTIFS($B$1:B218,B219,$E$1:E218,E219,$A$1:A218,"&gt;="&amp;Сводка!$B$3,$A$1:A218,"&lt;="&amp;Сводка!$B$4)&gt;0,"повтор","учтён")))))))</f>
        <v/>
      </c>
    </row>
    <row r="220">
      <c r="A220" s="4" t="n"/>
      <c r="B220" s="2" t="n"/>
      <c r="C220" s="2" t="n"/>
      <c r="D220" s="2" t="n"/>
      <c r="E220" s="2" t="n"/>
      <c r="F220" t="str">
        <f>IF(AND(A220="",B220="",E220=""),"",IF(A220="","нет даты",IF(OR(A220&lt;Сводка!$B$3,A220&gt;Сводка!$B$4),"вне периода",IF(B220="","нет клиента",IF(E220="","без шаблона",IF(COUNTIF(Шаблоны!$D$2:$D$61,E220)=0,"неизвестный код",IF(COUNTIFS($B$1:B219,B220,$E$1:E219,E220,$A$1:A219,"&gt;="&amp;Сводка!$B$3,$A$1:A219,"&lt;="&amp;Сводка!$B$4)&gt;0,"повтор","учтён")))))))</f>
        <v/>
      </c>
    </row>
    <row r="221">
      <c r="A221" s="4" t="n"/>
      <c r="B221" s="2" t="n"/>
      <c r="C221" s="2" t="n"/>
      <c r="D221" s="2" t="n"/>
      <c r="E221" s="2" t="n"/>
      <c r="F221" t="str">
        <f>IF(AND(A221="",B221="",E221=""),"",IF(A221="","нет даты",IF(OR(A221&lt;Сводка!$B$3,A221&gt;Сводка!$B$4),"вне периода",IF(B221="","нет клиента",IF(E221="","без шаблона",IF(COUNTIF(Шаблоны!$D$2:$D$61,E221)=0,"неизвестный код",IF(COUNTIFS($B$1:B220,B221,$E$1:E220,E221,$A$1:A220,"&gt;="&amp;Сводка!$B$3,$A$1:A220,"&lt;="&amp;Сводка!$B$4)&gt;0,"повтор","учтён")))))))</f>
        <v/>
      </c>
    </row>
    <row r="222">
      <c r="A222" s="4" t="n"/>
      <c r="B222" s="2" t="n"/>
      <c r="C222" s="2" t="n"/>
      <c r="D222" s="2" t="n"/>
      <c r="E222" s="2" t="n"/>
      <c r="F222" t="str">
        <f>IF(AND(A222="",B222="",E222=""),"",IF(A222="","нет даты",IF(OR(A222&lt;Сводка!$B$3,A222&gt;Сводка!$B$4),"вне периода",IF(B222="","нет клиента",IF(E222="","без шаблона",IF(COUNTIF(Шаблоны!$D$2:$D$61,E222)=0,"неизвестный код",IF(COUNTIFS($B$1:B221,B222,$E$1:E221,E222,$A$1:A221,"&gt;="&amp;Сводка!$B$3,$A$1:A221,"&lt;="&amp;Сводка!$B$4)&gt;0,"повтор","учтён")))))))</f>
        <v/>
      </c>
    </row>
    <row r="223">
      <c r="A223" s="4" t="n"/>
      <c r="B223" s="2" t="n"/>
      <c r="C223" s="2" t="n"/>
      <c r="D223" s="2" t="n"/>
      <c r="E223" s="2" t="n"/>
      <c r="F223" t="str">
        <f>IF(AND(A223="",B223="",E223=""),"",IF(A223="","нет даты",IF(OR(A223&lt;Сводка!$B$3,A223&gt;Сводка!$B$4),"вне периода",IF(B223="","нет клиента",IF(E223="","без шаблона",IF(COUNTIF(Шаблоны!$D$2:$D$61,E223)=0,"неизвестный код",IF(COUNTIFS($B$1:B222,B223,$E$1:E222,E223,$A$1:A222,"&gt;="&amp;Сводка!$B$3,$A$1:A222,"&lt;="&amp;Сводка!$B$4)&gt;0,"повтор","учтён")))))))</f>
        <v/>
      </c>
    </row>
    <row r="224">
      <c r="A224" s="4" t="n"/>
      <c r="B224" s="2" t="n"/>
      <c r="C224" s="2" t="n"/>
      <c r="D224" s="2" t="n"/>
      <c r="E224" s="2" t="n"/>
      <c r="F224" t="str">
        <f>IF(AND(A224="",B224="",E224=""),"",IF(A224="","нет даты",IF(OR(A224&lt;Сводка!$B$3,A224&gt;Сводка!$B$4),"вне периода",IF(B224="","нет клиента",IF(E224="","без шаблона",IF(COUNTIF(Шаблоны!$D$2:$D$61,E224)=0,"неизвестный код",IF(COUNTIFS($B$1:B223,B224,$E$1:E223,E224,$A$1:A223,"&gt;="&amp;Сводка!$B$3,$A$1:A223,"&lt;="&amp;Сводка!$B$4)&gt;0,"повтор","учтён")))))))</f>
        <v/>
      </c>
    </row>
    <row r="225">
      <c r="A225" s="4" t="n"/>
      <c r="B225" s="2" t="n"/>
      <c r="C225" s="2" t="n"/>
      <c r="D225" s="2" t="n"/>
      <c r="E225" s="2" t="n"/>
      <c r="F225" t="str">
        <f>IF(AND(A225="",B225="",E225=""),"",IF(A225="","нет даты",IF(OR(A225&lt;Сводка!$B$3,A225&gt;Сводка!$B$4),"вне периода",IF(B225="","нет клиента",IF(E225="","без шаблона",IF(COUNTIF(Шаблоны!$D$2:$D$61,E225)=0,"неизвестный код",IF(COUNTIFS($B$1:B224,B225,$E$1:E224,E225,$A$1:A224,"&gt;="&amp;Сводка!$B$3,$A$1:A224,"&lt;="&amp;Сводка!$B$4)&gt;0,"повтор","учтён")))))))</f>
        <v/>
      </c>
    </row>
    <row r="226">
      <c r="A226" s="4" t="n"/>
      <c r="B226" s="2" t="n"/>
      <c r="C226" s="2" t="n"/>
      <c r="D226" s="2" t="n"/>
      <c r="E226" s="2" t="n"/>
      <c r="F226" t="str">
        <f>IF(AND(A226="",B226="",E226=""),"",IF(A226="","нет даты",IF(OR(A226&lt;Сводка!$B$3,A226&gt;Сводка!$B$4),"вне периода",IF(B226="","нет клиента",IF(E226="","без шаблона",IF(COUNTIF(Шаблоны!$D$2:$D$61,E226)=0,"неизвестный код",IF(COUNTIFS($B$1:B225,B226,$E$1:E225,E226,$A$1:A225,"&gt;="&amp;Сводка!$B$3,$A$1:A225,"&lt;="&amp;Сводка!$B$4)&gt;0,"повтор","учтён")))))))</f>
        <v/>
      </c>
    </row>
    <row r="227">
      <c r="A227" s="4" t="n"/>
      <c r="B227" s="2" t="n"/>
      <c r="C227" s="2" t="n"/>
      <c r="D227" s="2" t="n"/>
      <c r="E227" s="2" t="n"/>
      <c r="F227" t="str">
        <f>IF(AND(A227="",B227="",E227=""),"",IF(A227="","нет даты",IF(OR(A227&lt;Сводка!$B$3,A227&gt;Сводка!$B$4),"вне периода",IF(B227="","нет клиента",IF(E227="","без шаблона",IF(COUNTIF(Шаблоны!$D$2:$D$61,E227)=0,"неизвестный код",IF(COUNTIFS($B$1:B226,B227,$E$1:E226,E227,$A$1:A226,"&gt;="&amp;Сводка!$B$3,$A$1:A226,"&lt;="&amp;Сводка!$B$4)&gt;0,"повтор","учтён")))))))</f>
        <v/>
      </c>
    </row>
    <row r="228">
      <c r="A228" s="4" t="n"/>
      <c r="B228" s="2" t="n"/>
      <c r="C228" s="2" t="n"/>
      <c r="D228" s="2" t="n"/>
      <c r="E228" s="2" t="n"/>
      <c r="F228" t="str">
        <f>IF(AND(A228="",B228="",E228=""),"",IF(A228="","нет даты",IF(OR(A228&lt;Сводка!$B$3,A228&gt;Сводка!$B$4),"вне периода",IF(B228="","нет клиента",IF(E228="","без шаблона",IF(COUNTIF(Шаблоны!$D$2:$D$61,E228)=0,"неизвестный код",IF(COUNTIFS($B$1:B227,B228,$E$1:E227,E228,$A$1:A227,"&gt;="&amp;Сводка!$B$3,$A$1:A227,"&lt;="&amp;Сводка!$B$4)&gt;0,"повтор","учтён")))))))</f>
        <v/>
      </c>
    </row>
    <row r="229">
      <c r="A229" s="4" t="n"/>
      <c r="B229" s="2" t="n"/>
      <c r="C229" s="2" t="n"/>
      <c r="D229" s="2" t="n"/>
      <c r="E229" s="2" t="n"/>
      <c r="F229" t="str">
        <f>IF(AND(A229="",B229="",E229=""),"",IF(A229="","нет даты",IF(OR(A229&lt;Сводка!$B$3,A229&gt;Сводка!$B$4),"вне периода",IF(B229="","нет клиента",IF(E229="","без шаблона",IF(COUNTIF(Шаблоны!$D$2:$D$61,E229)=0,"неизвестный код",IF(COUNTIFS($B$1:B228,B229,$E$1:E228,E229,$A$1:A228,"&gt;="&amp;Сводка!$B$3,$A$1:A228,"&lt;="&amp;Сводка!$B$4)&gt;0,"повтор","учтён")))))))</f>
        <v/>
      </c>
    </row>
    <row r="230">
      <c r="A230" s="4" t="n"/>
      <c r="B230" s="2" t="n"/>
      <c r="C230" s="2" t="n"/>
      <c r="D230" s="2" t="n"/>
      <c r="E230" s="2" t="n"/>
      <c r="F230" t="str">
        <f>IF(AND(A230="",B230="",E230=""),"",IF(A230="","нет даты",IF(OR(A230&lt;Сводка!$B$3,A230&gt;Сводка!$B$4),"вне периода",IF(B230="","нет клиента",IF(E230="","без шаблона",IF(COUNTIF(Шаблоны!$D$2:$D$61,E230)=0,"неизвестный код",IF(COUNTIFS($B$1:B229,B230,$E$1:E229,E230,$A$1:A229,"&gt;="&amp;Сводка!$B$3,$A$1:A229,"&lt;="&amp;Сводка!$B$4)&gt;0,"повтор","учтён")))))))</f>
        <v/>
      </c>
    </row>
    <row r="231">
      <c r="A231" s="4" t="n"/>
      <c r="B231" s="2" t="n"/>
      <c r="C231" s="2" t="n"/>
      <c r="D231" s="2" t="n"/>
      <c r="E231" s="2" t="n"/>
      <c r="F231" t="str">
        <f>IF(AND(A231="",B231="",E231=""),"",IF(A231="","нет даты",IF(OR(A231&lt;Сводка!$B$3,A231&gt;Сводка!$B$4),"вне периода",IF(B231="","нет клиента",IF(E231="","без шаблона",IF(COUNTIF(Шаблоны!$D$2:$D$61,E231)=0,"неизвестный код",IF(COUNTIFS($B$1:B230,B231,$E$1:E230,E231,$A$1:A230,"&gt;="&amp;Сводка!$B$3,$A$1:A230,"&lt;="&amp;Сводка!$B$4)&gt;0,"повтор","учтён")))))))</f>
        <v/>
      </c>
    </row>
    <row r="232">
      <c r="A232" s="4" t="n"/>
      <c r="B232" s="2" t="n"/>
      <c r="C232" s="2" t="n"/>
      <c r="D232" s="2" t="n"/>
      <c r="E232" s="2" t="n"/>
      <c r="F232" t="str">
        <f>IF(AND(A232="",B232="",E232=""),"",IF(A232="","нет даты",IF(OR(A232&lt;Сводка!$B$3,A232&gt;Сводка!$B$4),"вне периода",IF(B232="","нет клиента",IF(E232="","без шаблона",IF(COUNTIF(Шаблоны!$D$2:$D$61,E232)=0,"неизвестный код",IF(COUNTIFS($B$1:B231,B232,$E$1:E231,E232,$A$1:A231,"&gt;="&amp;Сводка!$B$3,$A$1:A231,"&lt;="&amp;Сводка!$B$4)&gt;0,"повтор","учтён")))))))</f>
        <v/>
      </c>
    </row>
    <row r="233">
      <c r="A233" s="4" t="n"/>
      <c r="B233" s="2" t="n"/>
      <c r="C233" s="2" t="n"/>
      <c r="D233" s="2" t="n"/>
      <c r="E233" s="2" t="n"/>
      <c r="F233" t="str">
        <f>IF(AND(A233="",B233="",E233=""),"",IF(A233="","нет даты",IF(OR(A233&lt;Сводка!$B$3,A233&gt;Сводка!$B$4),"вне периода",IF(B233="","нет клиента",IF(E233="","без шаблона",IF(COUNTIF(Шаблоны!$D$2:$D$61,E233)=0,"неизвестный код",IF(COUNTIFS($B$1:B232,B233,$E$1:E232,E233,$A$1:A232,"&gt;="&amp;Сводка!$B$3,$A$1:A232,"&lt;="&amp;Сводка!$B$4)&gt;0,"повтор","учтён")))))))</f>
        <v/>
      </c>
    </row>
    <row r="234">
      <c r="A234" s="4" t="n"/>
      <c r="B234" s="2" t="n"/>
      <c r="C234" s="2" t="n"/>
      <c r="D234" s="2" t="n"/>
      <c r="E234" s="2" t="n"/>
      <c r="F234" t="str">
        <f>IF(AND(A234="",B234="",E234=""),"",IF(A234="","нет даты",IF(OR(A234&lt;Сводка!$B$3,A234&gt;Сводка!$B$4),"вне периода",IF(B234="","нет клиента",IF(E234="","без шаблона",IF(COUNTIF(Шаблоны!$D$2:$D$61,E234)=0,"неизвестный код",IF(COUNTIFS($B$1:B233,B234,$E$1:E233,E234,$A$1:A233,"&gt;="&amp;Сводка!$B$3,$A$1:A233,"&lt;="&amp;Сводка!$B$4)&gt;0,"повтор","учтён")))))))</f>
        <v/>
      </c>
    </row>
    <row r="235">
      <c r="A235" s="4" t="n"/>
      <c r="B235" s="2" t="n"/>
      <c r="C235" s="2" t="n"/>
      <c r="D235" s="2" t="n"/>
      <c r="E235" s="2" t="n"/>
      <c r="F235" t="str">
        <f>IF(AND(A235="",B235="",E235=""),"",IF(A235="","нет даты",IF(OR(A235&lt;Сводка!$B$3,A235&gt;Сводка!$B$4),"вне периода",IF(B235="","нет клиента",IF(E235="","без шаблона",IF(COUNTIF(Шаблоны!$D$2:$D$61,E235)=0,"неизвестный код",IF(COUNTIFS($B$1:B234,B235,$E$1:E234,E235,$A$1:A234,"&gt;="&amp;Сводка!$B$3,$A$1:A234,"&lt;="&amp;Сводка!$B$4)&gt;0,"повтор","учтён")))))))</f>
        <v/>
      </c>
    </row>
    <row r="236">
      <c r="A236" s="4" t="n"/>
      <c r="B236" s="2" t="n"/>
      <c r="C236" s="2" t="n"/>
      <c r="D236" s="2" t="n"/>
      <c r="E236" s="2" t="n"/>
      <c r="F236" t="str">
        <f>IF(AND(A236="",B236="",E236=""),"",IF(A236="","нет даты",IF(OR(A236&lt;Сводка!$B$3,A236&gt;Сводка!$B$4),"вне периода",IF(B236="","нет клиента",IF(E236="","без шаблона",IF(COUNTIF(Шаблоны!$D$2:$D$61,E236)=0,"неизвестный код",IF(COUNTIFS($B$1:B235,B236,$E$1:E235,E236,$A$1:A235,"&gt;="&amp;Сводка!$B$3,$A$1:A235,"&lt;="&amp;Сводка!$B$4)&gt;0,"повтор","учтён")))))))</f>
        <v/>
      </c>
    </row>
    <row r="237">
      <c r="A237" s="4" t="n"/>
      <c r="B237" s="2" t="n"/>
      <c r="C237" s="2" t="n"/>
      <c r="D237" s="2" t="n"/>
      <c r="E237" s="2" t="n"/>
      <c r="F237" t="str">
        <f>IF(AND(A237="",B237="",E237=""),"",IF(A237="","нет даты",IF(OR(A237&lt;Сводка!$B$3,A237&gt;Сводка!$B$4),"вне периода",IF(B237="","нет клиента",IF(E237="","без шаблона",IF(COUNTIF(Шаблоны!$D$2:$D$61,E237)=0,"неизвестный код",IF(COUNTIFS($B$1:B236,B237,$E$1:E236,E237,$A$1:A236,"&gt;="&amp;Сводка!$B$3,$A$1:A236,"&lt;="&amp;Сводка!$B$4)&gt;0,"повтор","учтён")))))))</f>
        <v/>
      </c>
    </row>
    <row r="238">
      <c r="A238" s="4" t="n"/>
      <c r="B238" s="2" t="n"/>
      <c r="C238" s="2" t="n"/>
      <c r="D238" s="2" t="n"/>
      <c r="E238" s="2" t="n"/>
      <c r="F238" t="str">
        <f>IF(AND(A238="",B238="",E238=""),"",IF(A238="","нет даты",IF(OR(A238&lt;Сводка!$B$3,A238&gt;Сводка!$B$4),"вне периода",IF(B238="","нет клиента",IF(E238="","без шаблона",IF(COUNTIF(Шаблоны!$D$2:$D$61,E238)=0,"неизвестный код",IF(COUNTIFS($B$1:B237,B238,$E$1:E237,E238,$A$1:A237,"&gt;="&amp;Сводка!$B$3,$A$1:A237,"&lt;="&amp;Сводка!$B$4)&gt;0,"повтор","учтён")))))))</f>
        <v/>
      </c>
    </row>
    <row r="239">
      <c r="A239" s="4" t="n"/>
      <c r="B239" s="2" t="n"/>
      <c r="C239" s="2" t="n"/>
      <c r="D239" s="2" t="n"/>
      <c r="E239" s="2" t="n"/>
      <c r="F239" t="str">
        <f>IF(AND(A239="",B239="",E239=""),"",IF(A239="","нет даты",IF(OR(A239&lt;Сводка!$B$3,A239&gt;Сводка!$B$4),"вне периода",IF(B239="","нет клиента",IF(E239="","без шаблона",IF(COUNTIF(Шаблоны!$D$2:$D$61,E239)=0,"неизвестный код",IF(COUNTIFS($B$1:B238,B239,$E$1:E238,E239,$A$1:A238,"&gt;="&amp;Сводка!$B$3,$A$1:A238,"&lt;="&amp;Сводка!$B$4)&gt;0,"повтор","учтён")))))))</f>
        <v/>
      </c>
    </row>
    <row r="240">
      <c r="A240" s="4" t="n"/>
      <c r="B240" s="2" t="n"/>
      <c r="C240" s="2" t="n"/>
      <c r="D240" s="2" t="n"/>
      <c r="E240" s="2" t="n"/>
      <c r="F240" t="str">
        <f>IF(AND(A240="",B240="",E240=""),"",IF(A240="","нет даты",IF(OR(A240&lt;Сводка!$B$3,A240&gt;Сводка!$B$4),"вне периода",IF(B240="","нет клиента",IF(E240="","без шаблона",IF(COUNTIF(Шаблоны!$D$2:$D$61,E240)=0,"неизвестный код",IF(COUNTIFS($B$1:B239,B240,$E$1:E239,E240,$A$1:A239,"&gt;="&amp;Сводка!$B$3,$A$1:A239,"&lt;="&amp;Сводка!$B$4)&gt;0,"повтор","учтён")))))))</f>
        <v/>
      </c>
    </row>
    <row r="241">
      <c r="A241" s="4" t="n"/>
      <c r="B241" s="2" t="n"/>
      <c r="C241" s="2" t="n"/>
      <c r="D241" s="2" t="n"/>
      <c r="E241" s="2" t="n"/>
      <c r="F241" t="str">
        <f>IF(AND(A241="",B241="",E241=""),"",IF(A241="","нет даты",IF(OR(A241&lt;Сводка!$B$3,A241&gt;Сводка!$B$4),"вне периода",IF(B241="","нет клиента",IF(E241="","без шаблона",IF(COUNTIF(Шаблоны!$D$2:$D$61,E241)=0,"неизвестный код",IF(COUNTIFS($B$1:B240,B241,$E$1:E240,E241,$A$1:A240,"&gt;="&amp;Сводка!$B$3,$A$1:A240,"&lt;="&amp;Сводка!$B$4)&gt;0,"повтор","учтён")))))))</f>
        <v/>
      </c>
    </row>
    <row r="242">
      <c r="A242" s="4" t="n"/>
      <c r="B242" s="2" t="n"/>
      <c r="C242" s="2" t="n"/>
      <c r="D242" s="2" t="n"/>
      <c r="E242" s="2" t="n"/>
      <c r="F242" t="str">
        <f>IF(AND(A242="",B242="",E242=""),"",IF(A242="","нет даты",IF(OR(A242&lt;Сводка!$B$3,A242&gt;Сводка!$B$4),"вне периода",IF(B242="","нет клиента",IF(E242="","без шаблона",IF(COUNTIF(Шаблоны!$D$2:$D$61,E242)=0,"неизвестный код",IF(COUNTIFS($B$1:B241,B242,$E$1:E241,E242,$A$1:A241,"&gt;="&amp;Сводка!$B$3,$A$1:A241,"&lt;="&amp;Сводка!$B$4)&gt;0,"повтор","учтён")))))))</f>
        <v/>
      </c>
    </row>
    <row r="243">
      <c r="A243" s="4" t="n"/>
      <c r="B243" s="2" t="n"/>
      <c r="C243" s="2" t="n"/>
      <c r="D243" s="2" t="n"/>
      <c r="E243" s="2" t="n"/>
      <c r="F243" t="str">
        <f>IF(AND(A243="",B243="",E243=""),"",IF(A243="","нет даты",IF(OR(A243&lt;Сводка!$B$3,A243&gt;Сводка!$B$4),"вне периода",IF(B243="","нет клиента",IF(E243="","без шаблона",IF(COUNTIF(Шаблоны!$D$2:$D$61,E243)=0,"неизвестный код",IF(COUNTIFS($B$1:B242,B243,$E$1:E242,E243,$A$1:A242,"&gt;="&amp;Сводка!$B$3,$A$1:A242,"&lt;="&amp;Сводка!$B$4)&gt;0,"повтор","учтён")))))))</f>
        <v/>
      </c>
    </row>
    <row r="244">
      <c r="A244" s="4" t="n"/>
      <c r="B244" s="2" t="n"/>
      <c r="C244" s="2" t="n"/>
      <c r="D244" s="2" t="n"/>
      <c r="E244" s="2" t="n"/>
      <c r="F244" t="str">
        <f>IF(AND(A244="",B244="",E244=""),"",IF(A244="","нет даты",IF(OR(A244&lt;Сводка!$B$3,A244&gt;Сводка!$B$4),"вне периода",IF(B244="","нет клиента",IF(E244="","без шаблона",IF(COUNTIF(Шаблоны!$D$2:$D$61,E244)=0,"неизвестный код",IF(COUNTIFS($B$1:B243,B244,$E$1:E243,E244,$A$1:A243,"&gt;="&amp;Сводка!$B$3,$A$1:A243,"&lt;="&amp;Сводка!$B$4)&gt;0,"повтор","учтён")))))))</f>
        <v/>
      </c>
    </row>
    <row r="245">
      <c r="A245" s="4" t="n"/>
      <c r="B245" s="2" t="n"/>
      <c r="C245" s="2" t="n"/>
      <c r="D245" s="2" t="n"/>
      <c r="E245" s="2" t="n"/>
      <c r="F245" t="str">
        <f>IF(AND(A245="",B245="",E245=""),"",IF(A245="","нет даты",IF(OR(A245&lt;Сводка!$B$3,A245&gt;Сводка!$B$4),"вне периода",IF(B245="","нет клиента",IF(E245="","без шаблона",IF(COUNTIF(Шаблоны!$D$2:$D$61,E245)=0,"неизвестный код",IF(COUNTIFS($B$1:B244,B245,$E$1:E244,E245,$A$1:A244,"&gt;="&amp;Сводка!$B$3,$A$1:A244,"&lt;="&amp;Сводка!$B$4)&gt;0,"повтор","учтён")))))))</f>
        <v/>
      </c>
    </row>
    <row r="246">
      <c r="A246" s="4" t="n"/>
      <c r="B246" s="2" t="n"/>
      <c r="C246" s="2" t="n"/>
      <c r="D246" s="2" t="n"/>
      <c r="E246" s="2" t="n"/>
      <c r="F246" t="str">
        <f>IF(AND(A246="",B246="",E246=""),"",IF(A246="","нет даты",IF(OR(A246&lt;Сводка!$B$3,A246&gt;Сводка!$B$4),"вне периода",IF(B246="","нет клиента",IF(E246="","без шаблона",IF(COUNTIF(Шаблоны!$D$2:$D$61,E246)=0,"неизвестный код",IF(COUNTIFS($B$1:B245,B246,$E$1:E245,E246,$A$1:A245,"&gt;="&amp;Сводка!$B$3,$A$1:A245,"&lt;="&amp;Сводка!$B$4)&gt;0,"повтор","учтён")))))))</f>
        <v/>
      </c>
    </row>
    <row r="247">
      <c r="A247" s="4" t="n"/>
      <c r="B247" s="2" t="n"/>
      <c r="C247" s="2" t="n"/>
      <c r="D247" s="2" t="n"/>
      <c r="E247" s="2" t="n"/>
      <c r="F247" t="str">
        <f>IF(AND(A247="",B247="",E247=""),"",IF(A247="","нет даты",IF(OR(A247&lt;Сводка!$B$3,A247&gt;Сводка!$B$4),"вне периода",IF(B247="","нет клиента",IF(E247="","без шаблона",IF(COUNTIF(Шаблоны!$D$2:$D$61,E247)=0,"неизвестный код",IF(COUNTIFS($B$1:B246,B247,$E$1:E246,E247,$A$1:A246,"&gt;="&amp;Сводка!$B$3,$A$1:A246,"&lt;="&amp;Сводка!$B$4)&gt;0,"повтор","учтён")))))))</f>
        <v/>
      </c>
    </row>
    <row r="248">
      <c r="A248" s="4" t="n"/>
      <c r="B248" s="2" t="n"/>
      <c r="C248" s="2" t="n"/>
      <c r="D248" s="2" t="n"/>
      <c r="E248" s="2" t="n"/>
      <c r="F248" t="str">
        <f>IF(AND(A248="",B248="",E248=""),"",IF(A248="","нет даты",IF(OR(A248&lt;Сводка!$B$3,A248&gt;Сводка!$B$4),"вне периода",IF(B248="","нет клиента",IF(E248="","без шаблона",IF(COUNTIF(Шаблоны!$D$2:$D$61,E248)=0,"неизвестный код",IF(COUNTIFS($B$1:B247,B248,$E$1:E247,E248,$A$1:A247,"&gt;="&amp;Сводка!$B$3,$A$1:A247,"&lt;="&amp;Сводка!$B$4)&gt;0,"повтор","учтён")))))))</f>
        <v/>
      </c>
    </row>
    <row r="249">
      <c r="A249" s="4" t="n"/>
      <c r="B249" s="2" t="n"/>
      <c r="C249" s="2" t="n"/>
      <c r="D249" s="2" t="n"/>
      <c r="E249" s="2" t="n"/>
      <c r="F249" t="str">
        <f>IF(AND(A249="",B249="",E249=""),"",IF(A249="","нет даты",IF(OR(A249&lt;Сводка!$B$3,A249&gt;Сводка!$B$4),"вне периода",IF(B249="","нет клиента",IF(E249="","без шаблона",IF(COUNTIF(Шаблоны!$D$2:$D$61,E249)=0,"неизвестный код",IF(COUNTIFS($B$1:B248,B249,$E$1:E248,E249,$A$1:A248,"&gt;="&amp;Сводка!$B$3,$A$1:A248,"&lt;="&amp;Сводка!$B$4)&gt;0,"повтор","учтён")))))))</f>
        <v/>
      </c>
    </row>
    <row r="250">
      <c r="A250" s="4" t="n"/>
      <c r="B250" s="2" t="n"/>
      <c r="C250" s="2" t="n"/>
      <c r="D250" s="2" t="n"/>
      <c r="E250" s="2" t="n"/>
      <c r="F250" t="str">
        <f>IF(AND(A250="",B250="",E250=""),"",IF(A250="","нет даты",IF(OR(A250&lt;Сводка!$B$3,A250&gt;Сводка!$B$4),"вне периода",IF(B250="","нет клиента",IF(E250="","без шаблона",IF(COUNTIF(Шаблоны!$D$2:$D$61,E250)=0,"неизвестный код",IF(COUNTIFS($B$1:B249,B250,$E$1:E249,E250,$A$1:A249,"&gt;="&amp;Сводка!$B$3,$A$1:A249,"&lt;="&amp;Сводка!$B$4)&gt;0,"повтор","учтён")))))))</f>
        <v/>
      </c>
    </row>
    <row r="251">
      <c r="A251" s="4" t="n"/>
      <c r="B251" s="2" t="n"/>
      <c r="C251" s="2" t="n"/>
      <c r="D251" s="2" t="n"/>
      <c r="E251" s="2" t="n"/>
      <c r="F251" t="str">
        <f>IF(AND(A251="",B251="",E251=""),"",IF(A251="","нет даты",IF(OR(A251&lt;Сводка!$B$3,A251&gt;Сводка!$B$4),"вне периода",IF(B251="","нет клиента",IF(E251="","без шаблона",IF(COUNTIF(Шаблоны!$D$2:$D$61,E251)=0,"неизвестный код",IF(COUNTIFS($B$1:B250,B251,$E$1:E250,E251,$A$1:A250,"&gt;="&amp;Сводка!$B$3,$A$1:A250,"&lt;="&amp;Сводка!$B$4)&gt;0,"повтор","учтён")))))))</f>
        <v/>
      </c>
    </row>
    <row r="252">
      <c r="A252" s="4" t="n"/>
      <c r="B252" s="2" t="n"/>
      <c r="C252" s="2" t="n"/>
      <c r="D252" s="2" t="n"/>
      <c r="E252" s="2" t="n"/>
      <c r="F252" t="str">
        <f>IF(AND(A252="",B252="",E252=""),"",IF(A252="","нет даты",IF(OR(A252&lt;Сводка!$B$3,A252&gt;Сводка!$B$4),"вне периода",IF(B252="","нет клиента",IF(E252="","без шаблона",IF(COUNTIF(Шаблоны!$D$2:$D$61,E252)=0,"неизвестный код",IF(COUNTIFS($B$1:B251,B252,$E$1:E251,E252,$A$1:A251,"&gt;="&amp;Сводка!$B$3,$A$1:A251,"&lt;="&amp;Сводка!$B$4)&gt;0,"повтор","учтён")))))))</f>
        <v/>
      </c>
    </row>
    <row r="253">
      <c r="A253" s="4" t="n"/>
      <c r="B253" s="2" t="n"/>
      <c r="C253" s="2" t="n"/>
      <c r="D253" s="2" t="n"/>
      <c r="E253" s="2" t="n"/>
      <c r="F253" t="str">
        <f>IF(AND(A253="",B253="",E253=""),"",IF(A253="","нет даты",IF(OR(A253&lt;Сводка!$B$3,A253&gt;Сводка!$B$4),"вне периода",IF(B253="","нет клиента",IF(E253="","без шаблона",IF(COUNTIF(Шаблоны!$D$2:$D$61,E253)=0,"неизвестный код",IF(COUNTIFS($B$1:B252,B253,$E$1:E252,E253,$A$1:A252,"&gt;="&amp;Сводка!$B$3,$A$1:A252,"&lt;="&amp;Сводка!$B$4)&gt;0,"повтор","учтён")))))))</f>
        <v/>
      </c>
    </row>
    <row r="254">
      <c r="A254" s="4" t="n"/>
      <c r="B254" s="2" t="n"/>
      <c r="C254" s="2" t="n"/>
      <c r="D254" s="2" t="n"/>
      <c r="E254" s="2" t="n"/>
      <c r="F254" t="str">
        <f>IF(AND(A254="",B254="",E254=""),"",IF(A254="","нет даты",IF(OR(A254&lt;Сводка!$B$3,A254&gt;Сводка!$B$4),"вне периода",IF(B254="","нет клиента",IF(E254="","без шаблона",IF(COUNTIF(Шаблоны!$D$2:$D$61,E254)=0,"неизвестный код",IF(COUNTIFS($B$1:B253,B254,$E$1:E253,E254,$A$1:A253,"&gt;="&amp;Сводка!$B$3,$A$1:A253,"&lt;="&amp;Сводка!$B$4)&gt;0,"повтор","учтён")))))))</f>
        <v/>
      </c>
    </row>
    <row r="255">
      <c r="A255" s="4" t="n"/>
      <c r="B255" s="2" t="n"/>
      <c r="C255" s="2" t="n"/>
      <c r="D255" s="2" t="n"/>
      <c r="E255" s="2" t="n"/>
      <c r="F255" t="str">
        <f>IF(AND(A255="",B255="",E255=""),"",IF(A255="","нет даты",IF(OR(A255&lt;Сводка!$B$3,A255&gt;Сводка!$B$4),"вне периода",IF(B255="","нет клиента",IF(E255="","без шаблона",IF(COUNTIF(Шаблоны!$D$2:$D$61,E255)=0,"неизвестный код",IF(COUNTIFS($B$1:B254,B255,$E$1:E254,E255,$A$1:A254,"&gt;="&amp;Сводка!$B$3,$A$1:A254,"&lt;="&amp;Сводка!$B$4)&gt;0,"повтор","учтён")))))))</f>
        <v/>
      </c>
    </row>
    <row r="256">
      <c r="A256" s="4" t="n"/>
      <c r="B256" s="2" t="n"/>
      <c r="C256" s="2" t="n"/>
      <c r="D256" s="2" t="n"/>
      <c r="E256" s="2" t="n"/>
      <c r="F256" t="str">
        <f>IF(AND(A256="",B256="",E256=""),"",IF(A256="","нет даты",IF(OR(A256&lt;Сводка!$B$3,A256&gt;Сводка!$B$4),"вне периода",IF(B256="","нет клиента",IF(E256="","без шаблона",IF(COUNTIF(Шаблоны!$D$2:$D$61,E256)=0,"неизвестный код",IF(COUNTIFS($B$1:B255,B256,$E$1:E255,E256,$A$1:A255,"&gt;="&amp;Сводка!$B$3,$A$1:A255,"&lt;="&amp;Сводка!$B$4)&gt;0,"повтор","учтён")))))))</f>
        <v/>
      </c>
    </row>
    <row r="257">
      <c r="A257" s="4" t="n"/>
      <c r="B257" s="2" t="n"/>
      <c r="C257" s="2" t="n"/>
      <c r="D257" s="2" t="n"/>
      <c r="E257" s="2" t="n"/>
      <c r="F257" t="str">
        <f>IF(AND(A257="",B257="",E257=""),"",IF(A257="","нет даты",IF(OR(A257&lt;Сводка!$B$3,A257&gt;Сводка!$B$4),"вне периода",IF(B257="","нет клиента",IF(E257="","без шаблона",IF(COUNTIF(Шаблоны!$D$2:$D$61,E257)=0,"неизвестный код",IF(COUNTIFS($B$1:B256,B257,$E$1:E256,E257,$A$1:A256,"&gt;="&amp;Сводка!$B$3,$A$1:A256,"&lt;="&amp;Сводка!$B$4)&gt;0,"повтор","учтён")))))))</f>
        <v/>
      </c>
    </row>
    <row r="258">
      <c r="A258" s="4" t="n"/>
      <c r="B258" s="2" t="n"/>
      <c r="C258" s="2" t="n"/>
      <c r="D258" s="2" t="n"/>
      <c r="E258" s="2" t="n"/>
      <c r="F258" t="str">
        <f>IF(AND(A258="",B258="",E258=""),"",IF(A258="","нет даты",IF(OR(A258&lt;Сводка!$B$3,A258&gt;Сводка!$B$4),"вне периода",IF(B258="","нет клиента",IF(E258="","без шаблона",IF(COUNTIF(Шаблоны!$D$2:$D$61,E258)=0,"неизвестный код",IF(COUNTIFS($B$1:B257,B258,$E$1:E257,E258,$A$1:A257,"&gt;="&amp;Сводка!$B$3,$A$1:A257,"&lt;="&amp;Сводка!$B$4)&gt;0,"повтор","учтён")))))))</f>
        <v/>
      </c>
    </row>
    <row r="259">
      <c r="A259" s="4" t="n"/>
      <c r="B259" s="2" t="n"/>
      <c r="C259" s="2" t="n"/>
      <c r="D259" s="2" t="n"/>
      <c r="E259" s="2" t="n"/>
      <c r="F259" t="str">
        <f>IF(AND(A259="",B259="",E259=""),"",IF(A259="","нет даты",IF(OR(A259&lt;Сводка!$B$3,A259&gt;Сводка!$B$4),"вне периода",IF(B259="","нет клиента",IF(E259="","без шаблона",IF(COUNTIF(Шаблоны!$D$2:$D$61,E259)=0,"неизвестный код",IF(COUNTIFS($B$1:B258,B259,$E$1:E258,E259,$A$1:A258,"&gt;="&amp;Сводка!$B$3,$A$1:A258,"&lt;="&amp;Сводка!$B$4)&gt;0,"повтор","учтён")))))))</f>
        <v/>
      </c>
    </row>
    <row r="260">
      <c r="A260" s="4" t="n"/>
      <c r="B260" s="2" t="n"/>
      <c r="C260" s="2" t="n"/>
      <c r="D260" s="2" t="n"/>
      <c r="E260" s="2" t="n"/>
      <c r="F260" t="str">
        <f>IF(AND(A260="",B260="",E260=""),"",IF(A260="","нет даты",IF(OR(A260&lt;Сводка!$B$3,A260&gt;Сводка!$B$4),"вне периода",IF(B260="","нет клиента",IF(E260="","без шаблона",IF(COUNTIF(Шаблоны!$D$2:$D$61,E260)=0,"неизвестный код",IF(COUNTIFS($B$1:B259,B260,$E$1:E259,E260,$A$1:A259,"&gt;="&amp;Сводка!$B$3,$A$1:A259,"&lt;="&amp;Сводка!$B$4)&gt;0,"повтор","учтён")))))))</f>
        <v/>
      </c>
    </row>
    <row r="261">
      <c r="A261" s="4" t="n"/>
      <c r="B261" s="2" t="n"/>
      <c r="C261" s="2" t="n"/>
      <c r="D261" s="2" t="n"/>
      <c r="E261" s="2" t="n"/>
      <c r="F261" t="str">
        <f>IF(AND(A261="",B261="",E261=""),"",IF(A261="","нет даты",IF(OR(A261&lt;Сводка!$B$3,A261&gt;Сводка!$B$4),"вне периода",IF(B261="","нет клиента",IF(E261="","без шаблона",IF(COUNTIF(Шаблоны!$D$2:$D$61,E261)=0,"неизвестный код",IF(COUNTIFS($B$1:B260,B261,$E$1:E260,E261,$A$1:A260,"&gt;="&amp;Сводка!$B$3,$A$1:A260,"&lt;="&amp;Сводка!$B$4)&gt;0,"повтор","учтён")))))))</f>
        <v/>
      </c>
    </row>
    <row r="262">
      <c r="A262" s="4" t="n"/>
      <c r="B262" s="2" t="n"/>
      <c r="C262" s="2" t="n"/>
      <c r="D262" s="2" t="n"/>
      <c r="E262" s="2" t="n"/>
      <c r="F262" t="str">
        <f>IF(AND(A262="",B262="",E262=""),"",IF(A262="","нет даты",IF(OR(A262&lt;Сводка!$B$3,A262&gt;Сводка!$B$4),"вне периода",IF(B262="","нет клиента",IF(E262="","без шаблона",IF(COUNTIF(Шаблоны!$D$2:$D$61,E262)=0,"неизвестный код",IF(COUNTIFS($B$1:B261,B262,$E$1:E261,E262,$A$1:A261,"&gt;="&amp;Сводка!$B$3,$A$1:A261,"&lt;="&amp;Сводка!$B$4)&gt;0,"повтор","учтён")))))))</f>
        <v/>
      </c>
    </row>
    <row r="263">
      <c r="A263" s="4" t="n"/>
      <c r="B263" s="2" t="n"/>
      <c r="C263" s="2" t="n"/>
      <c r="D263" s="2" t="n"/>
      <c r="E263" s="2" t="n"/>
      <c r="F263" t="str">
        <f>IF(AND(A263="",B263="",E263=""),"",IF(A263="","нет даты",IF(OR(A263&lt;Сводка!$B$3,A263&gt;Сводка!$B$4),"вне периода",IF(B263="","нет клиента",IF(E263="","без шаблона",IF(COUNTIF(Шаблоны!$D$2:$D$61,E263)=0,"неизвестный код",IF(COUNTIFS($B$1:B262,B263,$E$1:E262,E263,$A$1:A262,"&gt;="&amp;Сводка!$B$3,$A$1:A262,"&lt;="&amp;Сводка!$B$4)&gt;0,"повтор","учтён")))))))</f>
        <v/>
      </c>
    </row>
    <row r="264">
      <c r="A264" s="4" t="n"/>
      <c r="B264" s="2" t="n"/>
      <c r="C264" s="2" t="n"/>
      <c r="D264" s="2" t="n"/>
      <c r="E264" s="2" t="n"/>
      <c r="F264" t="str">
        <f>IF(AND(A264="",B264="",E264=""),"",IF(A264="","нет даты",IF(OR(A264&lt;Сводка!$B$3,A264&gt;Сводка!$B$4),"вне периода",IF(B264="","нет клиента",IF(E264="","без шаблона",IF(COUNTIF(Шаблоны!$D$2:$D$61,E264)=0,"неизвестный код",IF(COUNTIFS($B$1:B263,B264,$E$1:E263,E264,$A$1:A263,"&gt;="&amp;Сводка!$B$3,$A$1:A263,"&lt;="&amp;Сводка!$B$4)&gt;0,"повтор","учтён")))))))</f>
        <v/>
      </c>
    </row>
    <row r="265">
      <c r="A265" s="4" t="n"/>
      <c r="B265" s="2" t="n"/>
      <c r="C265" s="2" t="n"/>
      <c r="D265" s="2" t="n"/>
      <c r="E265" s="2" t="n"/>
      <c r="F265" t="str">
        <f>IF(AND(A265="",B265="",E265=""),"",IF(A265="","нет даты",IF(OR(A265&lt;Сводка!$B$3,A265&gt;Сводка!$B$4),"вне периода",IF(B265="","нет клиента",IF(E265="","без шаблона",IF(COUNTIF(Шаблоны!$D$2:$D$61,E265)=0,"неизвестный код",IF(COUNTIFS($B$1:B264,B265,$E$1:E264,E265,$A$1:A264,"&gt;="&amp;Сводка!$B$3,$A$1:A264,"&lt;="&amp;Сводка!$B$4)&gt;0,"повтор","учтён")))))))</f>
        <v/>
      </c>
    </row>
    <row r="266">
      <c r="A266" s="4" t="n"/>
      <c r="B266" s="2" t="n"/>
      <c r="C266" s="2" t="n"/>
      <c r="D266" s="2" t="n"/>
      <c r="E266" s="2" t="n"/>
      <c r="F266" t="str">
        <f>IF(AND(A266="",B266="",E266=""),"",IF(A266="","нет даты",IF(OR(A266&lt;Сводка!$B$3,A266&gt;Сводка!$B$4),"вне периода",IF(B266="","нет клиента",IF(E266="","без шаблона",IF(COUNTIF(Шаблоны!$D$2:$D$61,E266)=0,"неизвестный код",IF(COUNTIFS($B$1:B265,B266,$E$1:E265,E266,$A$1:A265,"&gt;="&amp;Сводка!$B$3,$A$1:A265,"&lt;="&amp;Сводка!$B$4)&gt;0,"повтор","учтён")))))))</f>
        <v/>
      </c>
    </row>
    <row r="267">
      <c r="A267" s="4" t="n"/>
      <c r="B267" s="2" t="n"/>
      <c r="C267" s="2" t="n"/>
      <c r="D267" s="2" t="n"/>
      <c r="E267" s="2" t="n"/>
      <c r="F267" t="str">
        <f>IF(AND(A267="",B267="",E267=""),"",IF(A267="","нет даты",IF(OR(A267&lt;Сводка!$B$3,A267&gt;Сводка!$B$4),"вне периода",IF(B267="","нет клиента",IF(E267="","без шаблона",IF(COUNTIF(Шаблоны!$D$2:$D$61,E267)=0,"неизвестный код",IF(COUNTIFS($B$1:B266,B267,$E$1:E266,E267,$A$1:A266,"&gt;="&amp;Сводка!$B$3,$A$1:A266,"&lt;="&amp;Сводка!$B$4)&gt;0,"повтор","учтён")))))))</f>
        <v/>
      </c>
    </row>
    <row r="268">
      <c r="A268" s="4" t="n"/>
      <c r="B268" s="2" t="n"/>
      <c r="C268" s="2" t="n"/>
      <c r="D268" s="2" t="n"/>
      <c r="E268" s="2" t="n"/>
      <c r="F268" t="str">
        <f>IF(AND(A268="",B268="",E268=""),"",IF(A268="","нет даты",IF(OR(A268&lt;Сводка!$B$3,A268&gt;Сводка!$B$4),"вне периода",IF(B268="","нет клиента",IF(E268="","без шаблона",IF(COUNTIF(Шаблоны!$D$2:$D$61,E268)=0,"неизвестный код",IF(COUNTIFS($B$1:B267,B268,$E$1:E267,E268,$A$1:A267,"&gt;="&amp;Сводка!$B$3,$A$1:A267,"&lt;="&amp;Сводка!$B$4)&gt;0,"повтор","учтён")))))))</f>
        <v/>
      </c>
    </row>
    <row r="269">
      <c r="A269" s="4" t="n"/>
      <c r="B269" s="2" t="n"/>
      <c r="C269" s="2" t="n"/>
      <c r="D269" s="2" t="n"/>
      <c r="E269" s="2" t="n"/>
      <c r="F269" t="str">
        <f>IF(AND(A269="",B269="",E269=""),"",IF(A269="","нет даты",IF(OR(A269&lt;Сводка!$B$3,A269&gt;Сводка!$B$4),"вне периода",IF(B269="","нет клиента",IF(E269="","без шаблона",IF(COUNTIF(Шаблоны!$D$2:$D$61,E269)=0,"неизвестный код",IF(COUNTIFS($B$1:B268,B269,$E$1:E268,E269,$A$1:A268,"&gt;="&amp;Сводка!$B$3,$A$1:A268,"&lt;="&amp;Сводка!$B$4)&gt;0,"повтор","учтён")))))))</f>
        <v/>
      </c>
    </row>
    <row r="270">
      <c r="A270" s="4" t="n"/>
      <c r="B270" s="2" t="n"/>
      <c r="C270" s="2" t="n"/>
      <c r="D270" s="2" t="n"/>
      <c r="E270" s="2" t="n"/>
      <c r="F270" t="str">
        <f>IF(AND(A270="",B270="",E270=""),"",IF(A270="","нет даты",IF(OR(A270&lt;Сводка!$B$3,A270&gt;Сводка!$B$4),"вне периода",IF(B270="","нет клиента",IF(E270="","без шаблона",IF(COUNTIF(Шаблоны!$D$2:$D$61,E270)=0,"неизвестный код",IF(COUNTIFS($B$1:B269,B270,$E$1:E269,E270,$A$1:A269,"&gt;="&amp;Сводка!$B$3,$A$1:A269,"&lt;="&amp;Сводка!$B$4)&gt;0,"повтор","учтён")))))))</f>
        <v/>
      </c>
    </row>
    <row r="271">
      <c r="A271" s="4" t="n"/>
      <c r="B271" s="2" t="n"/>
      <c r="C271" s="2" t="n"/>
      <c r="D271" s="2" t="n"/>
      <c r="E271" s="2" t="n"/>
      <c r="F271" t="str">
        <f>IF(AND(A271="",B271="",E271=""),"",IF(A271="","нет даты",IF(OR(A271&lt;Сводка!$B$3,A271&gt;Сводка!$B$4),"вне периода",IF(B271="","нет клиента",IF(E271="","без шаблона",IF(COUNTIF(Шаблоны!$D$2:$D$61,E271)=0,"неизвестный код",IF(COUNTIFS($B$1:B270,B271,$E$1:E270,E271,$A$1:A270,"&gt;="&amp;Сводка!$B$3,$A$1:A270,"&lt;="&amp;Сводка!$B$4)&gt;0,"повтор","учтён")))))))</f>
        <v/>
      </c>
    </row>
    <row r="272">
      <c r="A272" s="4" t="n"/>
      <c r="B272" s="2" t="n"/>
      <c r="C272" s="2" t="n"/>
      <c r="D272" s="2" t="n"/>
      <c r="E272" s="2" t="n"/>
      <c r="F272" t="str">
        <f>IF(AND(A272="",B272="",E272=""),"",IF(A272="","нет даты",IF(OR(A272&lt;Сводка!$B$3,A272&gt;Сводка!$B$4),"вне периода",IF(B272="","нет клиента",IF(E272="","без шаблона",IF(COUNTIF(Шаблоны!$D$2:$D$61,E272)=0,"неизвестный код",IF(COUNTIFS($B$1:B271,B272,$E$1:E271,E272,$A$1:A271,"&gt;="&amp;Сводка!$B$3,$A$1:A271,"&lt;="&amp;Сводка!$B$4)&gt;0,"повтор","учтён")))))))</f>
        <v/>
      </c>
    </row>
    <row r="273">
      <c r="A273" s="4" t="n"/>
      <c r="B273" s="2" t="n"/>
      <c r="C273" s="2" t="n"/>
      <c r="D273" s="2" t="n"/>
      <c r="E273" s="2" t="n"/>
      <c r="F273" t="str">
        <f>IF(AND(A273="",B273="",E273=""),"",IF(A273="","нет даты",IF(OR(A273&lt;Сводка!$B$3,A273&gt;Сводка!$B$4),"вне периода",IF(B273="","нет клиента",IF(E273="","без шаблона",IF(COUNTIF(Шаблоны!$D$2:$D$61,E273)=0,"неизвестный код",IF(COUNTIFS($B$1:B272,B273,$E$1:E272,E273,$A$1:A272,"&gt;="&amp;Сводка!$B$3,$A$1:A272,"&lt;="&amp;Сводка!$B$4)&gt;0,"повтор","учтён")))))))</f>
        <v/>
      </c>
    </row>
    <row r="274">
      <c r="A274" s="4" t="n"/>
      <c r="B274" s="2" t="n"/>
      <c r="C274" s="2" t="n"/>
      <c r="D274" s="2" t="n"/>
      <c r="E274" s="2" t="n"/>
      <c r="F274" t="str">
        <f>IF(AND(A274="",B274="",E274=""),"",IF(A274="","нет даты",IF(OR(A274&lt;Сводка!$B$3,A274&gt;Сводка!$B$4),"вне периода",IF(B274="","нет клиента",IF(E274="","без шаблона",IF(COUNTIF(Шаблоны!$D$2:$D$61,E274)=0,"неизвестный код",IF(COUNTIFS($B$1:B273,B274,$E$1:E273,E274,$A$1:A273,"&gt;="&amp;Сводка!$B$3,$A$1:A273,"&lt;="&amp;Сводка!$B$4)&gt;0,"повтор","учтён")))))))</f>
        <v/>
      </c>
    </row>
    <row r="275">
      <c r="A275" s="4" t="n"/>
      <c r="B275" s="2" t="n"/>
      <c r="C275" s="2" t="n"/>
      <c r="D275" s="2" t="n"/>
      <c r="E275" s="2" t="n"/>
      <c r="F275" t="str">
        <f>IF(AND(A275="",B275="",E275=""),"",IF(A275="","нет даты",IF(OR(A275&lt;Сводка!$B$3,A275&gt;Сводка!$B$4),"вне периода",IF(B275="","нет клиента",IF(E275="","без шаблона",IF(COUNTIF(Шаблоны!$D$2:$D$61,E275)=0,"неизвестный код",IF(COUNTIFS($B$1:B274,B275,$E$1:E274,E275,$A$1:A274,"&gt;="&amp;Сводка!$B$3,$A$1:A274,"&lt;="&amp;Сводка!$B$4)&gt;0,"повтор","учтён")))))))</f>
        <v/>
      </c>
    </row>
    <row r="276">
      <c r="A276" s="4" t="n"/>
      <c r="B276" s="2" t="n"/>
      <c r="C276" s="2" t="n"/>
      <c r="D276" s="2" t="n"/>
      <c r="E276" s="2" t="n"/>
      <c r="F276" t="str">
        <f>IF(AND(A276="",B276="",E276=""),"",IF(A276="","нет даты",IF(OR(A276&lt;Сводка!$B$3,A276&gt;Сводка!$B$4),"вне периода",IF(B276="","нет клиента",IF(E276="","без шаблона",IF(COUNTIF(Шаблоны!$D$2:$D$61,E276)=0,"неизвестный код",IF(COUNTIFS($B$1:B275,B276,$E$1:E275,E276,$A$1:A275,"&gt;="&amp;Сводка!$B$3,$A$1:A275,"&lt;="&amp;Сводка!$B$4)&gt;0,"повтор","учтён")))))))</f>
        <v/>
      </c>
    </row>
    <row r="277">
      <c r="A277" s="4" t="n"/>
      <c r="B277" s="2" t="n"/>
      <c r="C277" s="2" t="n"/>
      <c r="D277" s="2" t="n"/>
      <c r="E277" s="2" t="n"/>
      <c r="F277" t="str">
        <f>IF(AND(A277="",B277="",E277=""),"",IF(A277="","нет даты",IF(OR(A277&lt;Сводка!$B$3,A277&gt;Сводка!$B$4),"вне периода",IF(B277="","нет клиента",IF(E277="","без шаблона",IF(COUNTIF(Шаблоны!$D$2:$D$61,E277)=0,"неизвестный код",IF(COUNTIFS($B$1:B276,B277,$E$1:E276,E277,$A$1:A276,"&gt;="&amp;Сводка!$B$3,$A$1:A276,"&lt;="&amp;Сводка!$B$4)&gt;0,"повтор","учтён")))))))</f>
        <v/>
      </c>
    </row>
    <row r="278">
      <c r="A278" s="4" t="n"/>
      <c r="B278" s="2" t="n"/>
      <c r="C278" s="2" t="n"/>
      <c r="D278" s="2" t="n"/>
      <c r="E278" s="2" t="n"/>
      <c r="F278" t="str">
        <f>IF(AND(A278="",B278="",E278=""),"",IF(A278="","нет даты",IF(OR(A278&lt;Сводка!$B$3,A278&gt;Сводка!$B$4),"вне периода",IF(B278="","нет клиента",IF(E278="","без шаблона",IF(COUNTIF(Шаблоны!$D$2:$D$61,E278)=0,"неизвестный код",IF(COUNTIFS($B$1:B277,B278,$E$1:E277,E278,$A$1:A277,"&gt;="&amp;Сводка!$B$3,$A$1:A277,"&lt;="&amp;Сводка!$B$4)&gt;0,"повтор","учтён")))))))</f>
        <v/>
      </c>
    </row>
    <row r="279">
      <c r="A279" s="4" t="n"/>
      <c r="B279" s="2" t="n"/>
      <c r="C279" s="2" t="n"/>
      <c r="D279" s="2" t="n"/>
      <c r="E279" s="2" t="n"/>
      <c r="F279" t="str">
        <f>IF(AND(A279="",B279="",E279=""),"",IF(A279="","нет даты",IF(OR(A279&lt;Сводка!$B$3,A279&gt;Сводка!$B$4),"вне периода",IF(B279="","нет клиента",IF(E279="","без шаблона",IF(COUNTIF(Шаблоны!$D$2:$D$61,E279)=0,"неизвестный код",IF(COUNTIFS($B$1:B278,B279,$E$1:E278,E279,$A$1:A278,"&gt;="&amp;Сводка!$B$3,$A$1:A278,"&lt;="&amp;Сводка!$B$4)&gt;0,"повтор","учтён")))))))</f>
        <v/>
      </c>
    </row>
    <row r="280">
      <c r="A280" s="4" t="n"/>
      <c r="B280" s="2" t="n"/>
      <c r="C280" s="2" t="n"/>
      <c r="D280" s="2" t="n"/>
      <c r="E280" s="2" t="n"/>
      <c r="F280" t="str">
        <f>IF(AND(A280="",B280="",E280=""),"",IF(A280="","нет даты",IF(OR(A280&lt;Сводка!$B$3,A280&gt;Сводка!$B$4),"вне периода",IF(B280="","нет клиента",IF(E280="","без шаблона",IF(COUNTIF(Шаблоны!$D$2:$D$61,E280)=0,"неизвестный код",IF(COUNTIFS($B$1:B279,B280,$E$1:E279,E280,$A$1:A279,"&gt;="&amp;Сводка!$B$3,$A$1:A279,"&lt;="&amp;Сводка!$B$4)&gt;0,"повтор","учтён")))))))</f>
        <v/>
      </c>
    </row>
    <row r="281">
      <c r="A281" s="4" t="n"/>
      <c r="B281" s="2" t="n"/>
      <c r="C281" s="2" t="n"/>
      <c r="D281" s="2" t="n"/>
      <c r="E281" s="2" t="n"/>
      <c r="F281" t="str">
        <f>IF(AND(A281="",B281="",E281=""),"",IF(A281="","нет даты",IF(OR(A281&lt;Сводка!$B$3,A281&gt;Сводка!$B$4),"вне периода",IF(B281="","нет клиента",IF(E281="","без шаблона",IF(COUNTIF(Шаблоны!$D$2:$D$61,E281)=0,"неизвестный код",IF(COUNTIFS($B$1:B280,B281,$E$1:E280,E281,$A$1:A280,"&gt;="&amp;Сводка!$B$3,$A$1:A280,"&lt;="&amp;Сводка!$B$4)&gt;0,"повтор","учтён")))))))</f>
        <v/>
      </c>
    </row>
    <row r="282">
      <c r="A282" s="4" t="n"/>
      <c r="B282" s="2" t="n"/>
      <c r="C282" s="2" t="n"/>
      <c r="D282" s="2" t="n"/>
      <c r="E282" s="2" t="n"/>
      <c r="F282" t="str">
        <f>IF(AND(A282="",B282="",E282=""),"",IF(A282="","нет даты",IF(OR(A282&lt;Сводка!$B$3,A282&gt;Сводка!$B$4),"вне периода",IF(B282="","нет клиента",IF(E282="","без шаблона",IF(COUNTIF(Шаблоны!$D$2:$D$61,E282)=0,"неизвестный код",IF(COUNTIFS($B$1:B281,B282,$E$1:E281,E282,$A$1:A281,"&gt;="&amp;Сводка!$B$3,$A$1:A281,"&lt;="&amp;Сводка!$B$4)&gt;0,"повтор","учтён")))))))</f>
        <v/>
      </c>
    </row>
    <row r="283">
      <c r="A283" s="4" t="n"/>
      <c r="B283" s="2" t="n"/>
      <c r="C283" s="2" t="n"/>
      <c r="D283" s="2" t="n"/>
      <c r="E283" s="2" t="n"/>
      <c r="F283" t="str">
        <f>IF(AND(A283="",B283="",E283=""),"",IF(A283="","нет даты",IF(OR(A283&lt;Сводка!$B$3,A283&gt;Сводка!$B$4),"вне периода",IF(B283="","нет клиента",IF(E283="","без шаблона",IF(COUNTIF(Шаблоны!$D$2:$D$61,E283)=0,"неизвестный код",IF(COUNTIFS($B$1:B282,B283,$E$1:E282,E283,$A$1:A282,"&gt;="&amp;Сводка!$B$3,$A$1:A282,"&lt;="&amp;Сводка!$B$4)&gt;0,"повтор","учтён")))))))</f>
        <v/>
      </c>
    </row>
    <row r="284">
      <c r="A284" s="4" t="n"/>
      <c r="B284" s="2" t="n"/>
      <c r="C284" s="2" t="n"/>
      <c r="D284" s="2" t="n"/>
      <c r="E284" s="2" t="n"/>
      <c r="F284" t="str">
        <f>IF(AND(A284="",B284="",E284=""),"",IF(A284="","нет даты",IF(OR(A284&lt;Сводка!$B$3,A284&gt;Сводка!$B$4),"вне периода",IF(B284="","нет клиента",IF(E284="","без шаблона",IF(COUNTIF(Шаблоны!$D$2:$D$61,E284)=0,"неизвестный код",IF(COUNTIFS($B$1:B283,B284,$E$1:E283,E284,$A$1:A283,"&gt;="&amp;Сводка!$B$3,$A$1:A283,"&lt;="&amp;Сводка!$B$4)&gt;0,"повтор","учтён")))))))</f>
        <v/>
      </c>
    </row>
    <row r="285">
      <c r="A285" s="4" t="n"/>
      <c r="B285" s="2" t="n"/>
      <c r="C285" s="2" t="n"/>
      <c r="D285" s="2" t="n"/>
      <c r="E285" s="2" t="n"/>
      <c r="F285" t="str">
        <f>IF(AND(A285="",B285="",E285=""),"",IF(A285="","нет даты",IF(OR(A285&lt;Сводка!$B$3,A285&gt;Сводка!$B$4),"вне периода",IF(B285="","нет клиента",IF(E285="","без шаблона",IF(COUNTIF(Шаблоны!$D$2:$D$61,E285)=0,"неизвестный код",IF(COUNTIFS($B$1:B284,B285,$E$1:E284,E285,$A$1:A284,"&gt;="&amp;Сводка!$B$3,$A$1:A284,"&lt;="&amp;Сводка!$B$4)&gt;0,"повтор","учтён")))))))</f>
        <v/>
      </c>
    </row>
    <row r="286">
      <c r="A286" s="4" t="n"/>
      <c r="B286" s="2" t="n"/>
      <c r="C286" s="2" t="n"/>
      <c r="D286" s="2" t="n"/>
      <c r="E286" s="2" t="n"/>
      <c r="F286" t="str">
        <f>IF(AND(A286="",B286="",E286=""),"",IF(A286="","нет даты",IF(OR(A286&lt;Сводка!$B$3,A286&gt;Сводка!$B$4),"вне периода",IF(B286="","нет клиента",IF(E286="","без шаблона",IF(COUNTIF(Шаблоны!$D$2:$D$61,E286)=0,"неизвестный код",IF(COUNTIFS($B$1:B285,B286,$E$1:E285,E286,$A$1:A285,"&gt;="&amp;Сводка!$B$3,$A$1:A285,"&lt;="&amp;Сводка!$B$4)&gt;0,"повтор","учтён")))))))</f>
        <v/>
      </c>
    </row>
    <row r="287">
      <c r="A287" s="4" t="n"/>
      <c r="B287" s="2" t="n"/>
      <c r="C287" s="2" t="n"/>
      <c r="D287" s="2" t="n"/>
      <c r="E287" s="2" t="n"/>
      <c r="F287" t="str">
        <f>IF(AND(A287="",B287="",E287=""),"",IF(A287="","нет даты",IF(OR(A287&lt;Сводка!$B$3,A287&gt;Сводка!$B$4),"вне периода",IF(B287="","нет клиента",IF(E287="","без шаблона",IF(COUNTIF(Шаблоны!$D$2:$D$61,E287)=0,"неизвестный код",IF(COUNTIFS($B$1:B286,B287,$E$1:E286,E287,$A$1:A286,"&gt;="&amp;Сводка!$B$3,$A$1:A286,"&lt;="&amp;Сводка!$B$4)&gt;0,"повтор","учтён")))))))</f>
        <v/>
      </c>
    </row>
    <row r="288">
      <c r="A288" s="4" t="n"/>
      <c r="B288" s="2" t="n"/>
      <c r="C288" s="2" t="n"/>
      <c r="D288" s="2" t="n"/>
      <c r="E288" s="2" t="n"/>
      <c r="F288" t="str">
        <f>IF(AND(A288="",B288="",E288=""),"",IF(A288="","нет даты",IF(OR(A288&lt;Сводка!$B$3,A288&gt;Сводка!$B$4),"вне периода",IF(B288="","нет клиента",IF(E288="","без шаблона",IF(COUNTIF(Шаблоны!$D$2:$D$61,E288)=0,"неизвестный код",IF(COUNTIFS($B$1:B287,B288,$E$1:E287,E288,$A$1:A287,"&gt;="&amp;Сводка!$B$3,$A$1:A287,"&lt;="&amp;Сводка!$B$4)&gt;0,"повтор","учтён")))))))</f>
        <v/>
      </c>
    </row>
    <row r="289">
      <c r="A289" s="4" t="n"/>
      <c r="B289" s="2" t="n"/>
      <c r="C289" s="2" t="n"/>
      <c r="D289" s="2" t="n"/>
      <c r="E289" s="2" t="n"/>
      <c r="F289" t="str">
        <f>IF(AND(A289="",B289="",E289=""),"",IF(A289="","нет даты",IF(OR(A289&lt;Сводка!$B$3,A289&gt;Сводка!$B$4),"вне периода",IF(B289="","нет клиента",IF(E289="","без шаблона",IF(COUNTIF(Шаблоны!$D$2:$D$61,E289)=0,"неизвестный код",IF(COUNTIFS($B$1:B288,B289,$E$1:E288,E289,$A$1:A288,"&gt;="&amp;Сводка!$B$3,$A$1:A288,"&lt;="&amp;Сводка!$B$4)&gt;0,"повтор","учтён")))))))</f>
        <v/>
      </c>
    </row>
    <row r="290">
      <c r="A290" s="4" t="n"/>
      <c r="B290" s="2" t="n"/>
      <c r="C290" s="2" t="n"/>
      <c r="D290" s="2" t="n"/>
      <c r="E290" s="2" t="n"/>
      <c r="F290" t="str">
        <f>IF(AND(A290="",B290="",E290=""),"",IF(A290="","нет даты",IF(OR(A290&lt;Сводка!$B$3,A290&gt;Сводка!$B$4),"вне периода",IF(B290="","нет клиента",IF(E290="","без шаблона",IF(COUNTIF(Шаблоны!$D$2:$D$61,E290)=0,"неизвестный код",IF(COUNTIFS($B$1:B289,B290,$E$1:E289,E290,$A$1:A289,"&gt;="&amp;Сводка!$B$3,$A$1:A289,"&lt;="&amp;Сводка!$B$4)&gt;0,"повтор","учтён")))))))</f>
        <v/>
      </c>
    </row>
    <row r="291">
      <c r="A291" s="4" t="n"/>
      <c r="B291" s="2" t="n"/>
      <c r="C291" s="2" t="n"/>
      <c r="D291" s="2" t="n"/>
      <c r="E291" s="2" t="n"/>
      <c r="F291" t="str">
        <f>IF(AND(A291="",B291="",E291=""),"",IF(A291="","нет даты",IF(OR(A291&lt;Сводка!$B$3,A291&gt;Сводка!$B$4),"вне периода",IF(B291="","нет клиента",IF(E291="","без шаблона",IF(COUNTIF(Шаблоны!$D$2:$D$61,E291)=0,"неизвестный код",IF(COUNTIFS($B$1:B290,B291,$E$1:E290,E291,$A$1:A290,"&gt;="&amp;Сводка!$B$3,$A$1:A290,"&lt;="&amp;Сводка!$B$4)&gt;0,"повтор","учтён")))))))</f>
        <v/>
      </c>
    </row>
    <row r="292">
      <c r="A292" s="4" t="n"/>
      <c r="B292" s="2" t="n"/>
      <c r="C292" s="2" t="n"/>
      <c r="D292" s="2" t="n"/>
      <c r="E292" s="2" t="n"/>
      <c r="F292" t="str">
        <f>IF(AND(A292="",B292="",E292=""),"",IF(A292="","нет даты",IF(OR(A292&lt;Сводка!$B$3,A292&gt;Сводка!$B$4),"вне периода",IF(B292="","нет клиента",IF(E292="","без шаблона",IF(COUNTIF(Шаблоны!$D$2:$D$61,E292)=0,"неизвестный код",IF(COUNTIFS($B$1:B291,B292,$E$1:E291,E292,$A$1:A291,"&gt;="&amp;Сводка!$B$3,$A$1:A291,"&lt;="&amp;Сводка!$B$4)&gt;0,"повтор","учтён")))))))</f>
        <v/>
      </c>
    </row>
    <row r="293">
      <c r="A293" s="4" t="n"/>
      <c r="B293" s="2" t="n"/>
      <c r="C293" s="2" t="n"/>
      <c r="D293" s="2" t="n"/>
      <c r="E293" s="2" t="n"/>
      <c r="F293" t="str">
        <f>IF(AND(A293="",B293="",E293=""),"",IF(A293="","нет даты",IF(OR(A293&lt;Сводка!$B$3,A293&gt;Сводка!$B$4),"вне периода",IF(B293="","нет клиента",IF(E293="","без шаблона",IF(COUNTIF(Шаблоны!$D$2:$D$61,E293)=0,"неизвестный код",IF(COUNTIFS($B$1:B292,B293,$E$1:E292,E293,$A$1:A292,"&gt;="&amp;Сводка!$B$3,$A$1:A292,"&lt;="&amp;Сводка!$B$4)&gt;0,"повтор","учтён")))))))</f>
        <v/>
      </c>
    </row>
    <row r="294">
      <c r="A294" s="4" t="n"/>
      <c r="B294" s="2" t="n"/>
      <c r="C294" s="2" t="n"/>
      <c r="D294" s="2" t="n"/>
      <c r="E294" s="2" t="n"/>
      <c r="F294" t="str">
        <f>IF(AND(A294="",B294="",E294=""),"",IF(A294="","нет даты",IF(OR(A294&lt;Сводка!$B$3,A294&gt;Сводка!$B$4),"вне периода",IF(B294="","нет клиента",IF(E294="","без шаблона",IF(COUNTIF(Шаблоны!$D$2:$D$61,E294)=0,"неизвестный код",IF(COUNTIFS($B$1:B293,B294,$E$1:E293,E294,$A$1:A293,"&gt;="&amp;Сводка!$B$3,$A$1:A293,"&lt;="&amp;Сводка!$B$4)&gt;0,"повтор","учтён")))))))</f>
        <v/>
      </c>
    </row>
    <row r="295">
      <c r="A295" s="4" t="n"/>
      <c r="B295" s="2" t="n"/>
      <c r="C295" s="2" t="n"/>
      <c r="D295" s="2" t="n"/>
      <c r="E295" s="2" t="n"/>
      <c r="F295" t="str">
        <f>IF(AND(A295="",B295="",E295=""),"",IF(A295="","нет даты",IF(OR(A295&lt;Сводка!$B$3,A295&gt;Сводка!$B$4),"вне периода",IF(B295="","нет клиента",IF(E295="","без шаблона",IF(COUNTIF(Шаблоны!$D$2:$D$61,E295)=0,"неизвестный код",IF(COUNTIFS($B$1:B294,B295,$E$1:E294,E295,$A$1:A294,"&gt;="&amp;Сводка!$B$3,$A$1:A294,"&lt;="&amp;Сводка!$B$4)&gt;0,"повтор","учтён")))))))</f>
        <v/>
      </c>
    </row>
    <row r="296">
      <c r="A296" s="4" t="n"/>
      <c r="B296" s="2" t="n"/>
      <c r="C296" s="2" t="n"/>
      <c r="D296" s="2" t="n"/>
      <c r="E296" s="2" t="n"/>
      <c r="F296" t="str">
        <f>IF(AND(A296="",B296="",E296=""),"",IF(A296="","нет даты",IF(OR(A296&lt;Сводка!$B$3,A296&gt;Сводка!$B$4),"вне периода",IF(B296="","нет клиента",IF(E296="","без шаблона",IF(COUNTIF(Шаблоны!$D$2:$D$61,E296)=0,"неизвестный код",IF(COUNTIFS($B$1:B295,B296,$E$1:E295,E296,$A$1:A295,"&gt;="&amp;Сводка!$B$3,$A$1:A295,"&lt;="&amp;Сводка!$B$4)&gt;0,"повтор","учтён")))))))</f>
        <v/>
      </c>
    </row>
    <row r="297">
      <c r="A297" s="4" t="n"/>
      <c r="B297" s="2" t="n"/>
      <c r="C297" s="2" t="n"/>
      <c r="D297" s="2" t="n"/>
      <c r="E297" s="2" t="n"/>
      <c r="F297" t="str">
        <f>IF(AND(A297="",B297="",E297=""),"",IF(A297="","нет даты",IF(OR(A297&lt;Сводка!$B$3,A297&gt;Сводка!$B$4),"вне периода",IF(B297="","нет клиента",IF(E297="","без шаблона",IF(COUNTIF(Шаблоны!$D$2:$D$61,E297)=0,"неизвестный код",IF(COUNTIFS($B$1:B296,B297,$E$1:E296,E297,$A$1:A296,"&gt;="&amp;Сводка!$B$3,$A$1:A296,"&lt;="&amp;Сводка!$B$4)&gt;0,"повтор","учтён")))))))</f>
        <v/>
      </c>
    </row>
    <row r="298">
      <c r="A298" s="4" t="n"/>
      <c r="B298" s="2" t="n"/>
      <c r="C298" s="2" t="n"/>
      <c r="D298" s="2" t="n"/>
      <c r="E298" s="2" t="n"/>
      <c r="F298" t="str">
        <f>IF(AND(A298="",B298="",E298=""),"",IF(A298="","нет даты",IF(OR(A298&lt;Сводка!$B$3,A298&gt;Сводка!$B$4),"вне периода",IF(B298="","нет клиента",IF(E298="","без шаблона",IF(COUNTIF(Шаблоны!$D$2:$D$61,E298)=0,"неизвестный код",IF(COUNTIFS($B$1:B297,B298,$E$1:E297,E298,$A$1:A297,"&gt;="&amp;Сводка!$B$3,$A$1:A297,"&lt;="&amp;Сводка!$B$4)&gt;0,"повтор","учтён")))))))</f>
        <v/>
      </c>
    </row>
    <row r="299">
      <c r="A299" s="4" t="n"/>
      <c r="B299" s="2" t="n"/>
      <c r="C299" s="2" t="n"/>
      <c r="D299" s="2" t="n"/>
      <c r="E299" s="2" t="n"/>
      <c r="F299" t="str">
        <f>IF(AND(A299="",B299="",E299=""),"",IF(A299="","нет даты",IF(OR(A299&lt;Сводка!$B$3,A299&gt;Сводка!$B$4),"вне периода",IF(B299="","нет клиента",IF(E299="","без шаблона",IF(COUNTIF(Шаблоны!$D$2:$D$61,E299)=0,"неизвестный код",IF(COUNTIFS($B$1:B298,B299,$E$1:E298,E299,$A$1:A298,"&gt;="&amp;Сводка!$B$3,$A$1:A298,"&lt;="&amp;Сводка!$B$4)&gt;0,"повтор","учтён")))))))</f>
        <v/>
      </c>
    </row>
    <row r="300">
      <c r="A300" s="4" t="n"/>
      <c r="B300" s="2" t="n"/>
      <c r="C300" s="2" t="n"/>
      <c r="D300" s="2" t="n"/>
      <c r="E300" s="2" t="n"/>
      <c r="F300" t="str">
        <f>IF(AND(A300="",B300="",E300=""),"",IF(A300="","нет даты",IF(OR(A300&lt;Сводка!$B$3,A300&gt;Сводка!$B$4),"вне периода",IF(B300="","нет клиента",IF(E300="","без шаблона",IF(COUNTIF(Шаблоны!$D$2:$D$61,E300)=0,"неизвестный код",IF(COUNTIFS($B$1:B299,B300,$E$1:E299,E300,$A$1:A299,"&gt;="&amp;Сводка!$B$3,$A$1:A299,"&lt;="&amp;Сводка!$B$4)&gt;0,"повтор","учтён")))))))</f>
        <v/>
      </c>
    </row>
    <row r="301">
      <c r="A301" s="4" t="n"/>
      <c r="B301" s="2" t="n"/>
      <c r="C301" s="2" t="n"/>
      <c r="D301" s="2" t="n"/>
      <c r="E301" s="2" t="n"/>
      <c r="F301" t="str">
        <f>IF(AND(A301="",B301="",E301=""),"",IF(A301="","нет даты",IF(OR(A301&lt;Сводка!$B$3,A301&gt;Сводка!$B$4),"вне периода",IF(B301="","нет клиента",IF(E301="","без шаблона",IF(COUNTIF(Шаблоны!$D$2:$D$61,E301)=0,"неизвестный код",IF(COUNTIFS($B$1:B300,B301,$E$1:E300,E301,$A$1:A300,"&gt;="&amp;Сводка!$B$3,$A$1:A300,"&lt;="&amp;Сводка!$B$4)&gt;0,"повтор","учтён")))))))</f>
        <v/>
      </c>
    </row>
  </sheetData>
  <dataValidations count="1">
    <dataValidation sqref="E2:E301" showDropDown="0" showInputMessage="0" showErrorMessage="0" allowBlank="1" type="list">
      <formula1>=Шаблоны!$D$2:$D$61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2" customWidth="1" min="3" max="3"/>
    <col width="10" customWidth="1" min="4" max="4"/>
    <col hidden="1" width="13" customWidth="1" min="5" max="5"/>
  </cols>
  <sheetData>
    <row r="1">
      <c r="A1" s="1" t="inlineStr">
        <is>
          <t>Сводка по журналу вопросов</t>
        </is>
      </c>
    </row>
    <row r="2">
      <c r="A2" s="1" t="inlineStr">
        <is>
          <t>Период и предел длины (заполните)</t>
        </is>
      </c>
    </row>
    <row r="3">
      <c r="A3" t="inlineStr">
        <is>
          <t>Начало периода</t>
        </is>
      </c>
      <c r="B3" s="4" t="n">
        <v>46307</v>
      </c>
    </row>
    <row r="4">
      <c r="A4" t="inlineStr">
        <is>
          <t>Конец периода</t>
        </is>
      </c>
      <c r="B4" s="4" t="n">
        <v>46320</v>
      </c>
    </row>
    <row r="5">
      <c r="A5" t="inlineStr">
        <is>
          <t>Предел длины сообщения, знаков</t>
        </is>
      </c>
      <c r="B5" s="2" t="n">
        <v>500</v>
      </c>
    </row>
    <row r="6"/>
    <row r="7">
      <c r="A7" s="1" t="inlineStr">
        <is>
          <t>Строки журнала</t>
        </is>
      </c>
    </row>
    <row r="8">
      <c r="A8" t="inlineStr">
        <is>
          <t>Заполненных строк</t>
        </is>
      </c>
      <c r="B8">
        <f>SUM(B9:B14)</f>
        <v>67</v>
      </c>
    </row>
    <row r="9">
      <c r="A9" t="inlineStr">
        <is>
          <t>Учтено вопросов с шаблоном</t>
        </is>
      </c>
      <c r="B9">
        <f>COUNTIF('Журнал вопросов'!$F$2:$F$301,"учтён")</f>
        <v>58</v>
      </c>
    </row>
    <row r="10">
      <c r="A10" t="inlineStr">
        <is>
          <t>Повторы того же вопроса от того же клиента</t>
        </is>
      </c>
      <c r="B10">
        <f>COUNTIF('Журнал вопросов'!$F$2:$F$301,"повтор")</f>
        <v>3</v>
      </c>
    </row>
    <row r="11">
      <c r="A11" t="inlineStr">
        <is>
          <t>Вопросов без шаблона</t>
        </is>
      </c>
      <c r="B11">
        <f>COUNTIF('Журнал вопросов'!$F$2:$F$301,"без шаблона")</f>
        <v>3</v>
      </c>
    </row>
    <row r="12">
      <c r="A12" t="inlineStr">
        <is>
          <t>Строк с неизвестным кодом</t>
        </is>
      </c>
      <c r="B12">
        <f>COUNTIF('Журнал вопросов'!$F$2:$F$301,"неизвестный код")</f>
        <v>1</v>
      </c>
    </row>
    <row r="13">
      <c r="A13" t="inlineStr">
        <is>
          <t>Вне периода</t>
        </is>
      </c>
      <c r="B13">
        <f>COUNTIF('Журнал вопросов'!$F$2:$F$301,"вне периода")</f>
        <v>2</v>
      </c>
    </row>
    <row r="14">
      <c r="A14" t="inlineStr">
        <is>
          <t>Без даты или клиента</t>
        </is>
      </c>
      <c r="B14">
        <f>COUNTIF('Журнал вопросов'!$F$2:$F$301,"нет даты")+COUNTIF('Журнал вопросов'!$F$2:$F$301,"нет клиента")</f>
        <v>0</v>
      </c>
    </row>
    <row r="15">
      <c r="A15" t="inlineStr">
        <is>
          <t>Спрос за период: учтённые и без шаблона</t>
        </is>
      </c>
      <c r="B15">
        <f>B9+B11</f>
        <v>61</v>
      </c>
    </row>
    <row r="16">
      <c r="A16" t="inlineStr">
        <is>
          <t>Доля вопросов без шаблона</t>
        </is>
      </c>
      <c r="B16" s="5">
        <f>IF(B15=0,"нет данных",B11/B15)</f>
        <v>0.04918032786885246</v>
      </c>
    </row>
    <row r="17"/>
    <row r="18">
      <c r="A18" s="1" t="inlineStr">
        <is>
          <t>Шаблоны</t>
        </is>
      </c>
    </row>
    <row r="19">
      <c r="A19" t="inlineStr">
        <is>
          <t>Готово к загрузке</t>
        </is>
      </c>
      <c r="B19">
        <f>COUNTIF(Шаблоны!$H$2:$H$61,"Готово")</f>
        <v>39</v>
      </c>
    </row>
    <row r="20">
      <c r="A20" t="inlineStr">
        <is>
          <t>Не заполнены поля</t>
        </is>
      </c>
      <c r="B20">
        <f>COUNTIF(Шаблоны!$H$2:$H$61,"Заполните*")</f>
        <v>1</v>
      </c>
    </row>
    <row r="21">
      <c r="A21" t="inlineStr">
        <is>
          <t>Длиннее предела</t>
        </is>
      </c>
      <c r="B21">
        <f>COUNTIF(Шаблоны!$H$2:$H$61,"Длиннее*")</f>
        <v>0</v>
      </c>
    </row>
    <row r="22"/>
    <row r="23">
      <c r="A23" s="1" t="inlineStr">
        <is>
          <t>Десять самых частых вопросов</t>
        </is>
      </c>
    </row>
    <row r="24">
      <c r="A24" s="1" t="inlineStr">
        <is>
          <t>Место</t>
        </is>
      </c>
      <c r="B24" s="1" t="inlineStr">
        <is>
          <t>Код</t>
        </is>
      </c>
      <c r="C24" s="1" t="inlineStr">
        <is>
          <t>Вопрос клиента</t>
        </is>
      </c>
      <c r="D24" s="1" t="inlineStr">
        <is>
          <t>Вопросов</t>
        </is>
      </c>
    </row>
    <row r="25">
      <c r="A25" t="n">
        <v>1</v>
      </c>
      <c r="B25" t="str">
        <f>IF(D25=0,"",INDEX(Шаблоны!$D$2:$D$61,MATCH(E25,Шаблоны!$K$2:$K$61,0)))</f>
        <v>/цена</v>
      </c>
      <c r="C25" t="str">
        <f>IF(D25=0,"",INDEX(Шаблоны!$C$2:$C$61,MATCH(E25,Шаблоны!$K$2:$K$61,0)))</f>
        <v>Сколько стоит?</v>
      </c>
      <c r="D25">
        <f>INDEX(Шаблоны!$J$2:$J$61,MATCH(E25,Шаблоны!$K$2:$K$61,0))</f>
        <v>14</v>
      </c>
      <c r="E25">
        <f>LARGE(Шаблоны!$K$2:$K$61,A25)</f>
        <v>14.059</v>
      </c>
    </row>
    <row r="26">
      <c r="A26" t="n">
        <v>2</v>
      </c>
      <c r="B26" t="str">
        <f>IF(D26=0,"",INDEX(Шаблоны!$D$2:$D$61,MATCH(E26,Шаблоны!$K$2:$K$61,0)))</f>
        <v>/окна</v>
      </c>
      <c r="C26" t="str">
        <f>IF(D26=0,"",INDEX(Шаблоны!$C$2:$C$61,MATCH(E26,Шаблоны!$K$2:$K$61,0)))</f>
        <v>Есть время на субботу?</v>
      </c>
      <c r="D26">
        <f>INDEX(Шаблоны!$J$2:$J$61,MATCH(E26,Шаблоны!$K$2:$K$61,0))</f>
        <v>9</v>
      </c>
      <c r="E26">
        <f>LARGE(Шаблоны!$K$2:$K$61,A26)</f>
        <v>9.05</v>
      </c>
    </row>
    <row r="27">
      <c r="A27" t="n">
        <v>3</v>
      </c>
      <c r="B27" t="str">
        <f>IF(D27=0,"",INDEX(Шаблоны!$D$2:$D$61,MATCH(E27,Шаблоны!$K$2:$K$61,0)))</f>
        <v>/длительность</v>
      </c>
      <c r="C27" t="str">
        <f>IF(D27=0,"",INDEX(Шаблоны!$C$2:$C$61,MATCH(E27,Шаблоны!$K$2:$K$61,0)))</f>
        <v>Сколько длится?</v>
      </c>
      <c r="D27">
        <f>INDEX(Шаблоны!$J$2:$J$61,MATCH(E27,Шаблоны!$K$2:$K$61,0))</f>
        <v>5</v>
      </c>
      <c r="E27">
        <f>LARGE(Шаблоны!$K$2:$K$61,A27)</f>
        <v>5.047</v>
      </c>
    </row>
    <row r="28">
      <c r="A28" t="n">
        <v>4</v>
      </c>
      <c r="B28" t="str">
        <f>IF(D28=0,"",INDEX(Шаблоны!$D$2:$D$61,MATCH(E28,Шаблоны!$K$2:$K$61,0)))</f>
        <v>/адрес</v>
      </c>
      <c r="C28" t="str">
        <f>IF(D28=0,"",INDEX(Шаблоны!$C$2:$C$61,MATCH(E28,Шаблоны!$K$2:$K$61,0)))</f>
        <v>Где вы находитесь?</v>
      </c>
      <c r="D28">
        <f>INDEX(Шаблоны!$J$2:$J$61,MATCH(E28,Шаблоны!$K$2:$K$61,0))</f>
        <v>5</v>
      </c>
      <c r="E28">
        <f>LARGE(Шаблоны!$K$2:$K$61,A28)</f>
        <v>5.043</v>
      </c>
    </row>
    <row r="29">
      <c r="A29" t="n">
        <v>5</v>
      </c>
      <c r="B29" t="str">
        <f>IF(D29=0,"",INDEX(Шаблоны!$D$2:$D$61,MATCH(E29,Шаблоны!$K$2:$K$61,0)))</f>
        <v>/перенос</v>
      </c>
      <c r="C29" t="str">
        <f>IF(D29=0,"",INDEX(Шаблоны!$C$2:$C$61,MATCH(E29,Шаблоны!$K$2:$K$61,0)))</f>
        <v>Можно перенести?</v>
      </c>
      <c r="D29">
        <f>INDEX(Шаблоны!$J$2:$J$61,MATCH(E29,Шаблоны!$K$2:$K$61,0))</f>
        <v>3</v>
      </c>
      <c r="E29">
        <f>LARGE(Шаблоны!$K$2:$K$61,A29)</f>
        <v>3.044</v>
      </c>
    </row>
    <row r="30">
      <c r="A30" t="n">
        <v>6</v>
      </c>
      <c r="B30" t="str">
        <f>IF(D30=0,"",INDEX(Шаблоны!$D$2:$D$61,MATCH(E30,Шаблоны!$K$2:$K$61,0)))</f>
        <v>/часы</v>
      </c>
      <c r="C30" t="str">
        <f>IF(D30=0,"",INDEX(Шаблоны!$C$2:$C$61,MATCH(E30,Шаблоны!$K$2:$K$61,0)))</f>
        <v>До скольки работаете?</v>
      </c>
      <c r="D30">
        <f>INDEX(Шаблоны!$J$2:$J$61,MATCH(E30,Шаблоны!$K$2:$K$61,0))</f>
        <v>3</v>
      </c>
      <c r="E30">
        <f>LARGE(Шаблоны!$K$2:$K$61,A30)</f>
        <v>3.042</v>
      </c>
    </row>
    <row r="31">
      <c r="A31" t="n">
        <v>7</v>
      </c>
      <c r="B31" t="str">
        <f>IF(D31=0,"",INDEX(Шаблоны!$D$2:$D$61,MATCH(E31,Шаблоны!$K$2:$K$61,0)))</f>
        <v>/предоплата</v>
      </c>
      <c r="C31" t="str">
        <f>IF(D31=0,"",INDEX(Шаблоны!$C$2:$C$61,MATCH(E31,Шаблоны!$K$2:$K$61,0)))</f>
        <v>Зачем предоплата?</v>
      </c>
      <c r="D31">
        <f>INDEX(Шаблоны!$J$2:$J$61,MATCH(E31,Шаблоны!$K$2:$K$61,0))</f>
        <v>3</v>
      </c>
      <c r="E31">
        <f>LARGE(Шаблоны!$K$2:$K$61,A31)</f>
        <v>3.037</v>
      </c>
    </row>
    <row r="32">
      <c r="A32" t="n">
        <v>8</v>
      </c>
      <c r="B32" t="str">
        <f>IF(D32=0,"",INDEX(Шаблоны!$D$2:$D$61,MATCH(E32,Шаблоны!$K$2:$K$61,0)))</f>
        <v>/точнаяцена</v>
      </c>
      <c r="C32" t="str">
        <f>IF(D32=0,"",INDEX(Шаблоны!$C$2:$C$61,MATCH(E32,Шаблоны!$K$2:$K$61,0)))</f>
        <v>А точно сколько будет?</v>
      </c>
      <c r="D32">
        <f>INDEX(Шаблоны!$J$2:$J$61,MATCH(E32,Шаблоны!$K$2:$K$61,0))</f>
        <v>2</v>
      </c>
      <c r="E32">
        <f>LARGE(Шаблоны!$K$2:$K$61,A32)</f>
        <v>2.058</v>
      </c>
    </row>
    <row r="33">
      <c r="A33" t="n">
        <v>9</v>
      </c>
      <c r="B33" t="str">
        <f>IF(D33=0,"",INDEX(Шаблоны!$D$2:$D$61,MATCH(E33,Шаблоны!$K$2:$K$61,0)))</f>
        <v>/оплата</v>
      </c>
      <c r="C33" t="str">
        <f>IF(D33=0,"",INDEX(Шаблоны!$C$2:$C$61,MATCH(E33,Шаблоны!$K$2:$K$61,0)))</f>
        <v>Как оплатить?</v>
      </c>
      <c r="D33">
        <f>INDEX(Шаблоны!$J$2:$J$61,MATCH(E33,Шаблоны!$K$2:$K$61,0))</f>
        <v>2</v>
      </c>
      <c r="E33">
        <f>LARGE(Шаблоны!$K$2:$K$61,A33)</f>
        <v>2.036</v>
      </c>
    </row>
    <row r="34">
      <c r="A34" t="n">
        <v>10</v>
      </c>
      <c r="B34" t="str">
        <f>IF(D34=0,"",INDEX(Шаблоны!$D$2:$D$61,MATCH(E34,Шаблоны!$K$2:$K$61,0)))</f>
        <v>/чтовходит</v>
      </c>
      <c r="C34" t="str">
        <f>IF(D34=0,"",INDEX(Шаблоны!$C$2:$C$61,MATCH(E34,Шаблоны!$K$2:$K$61,0)))</f>
        <v>Что входит в цену?</v>
      </c>
      <c r="D34">
        <f>INDEX(Шаблоны!$J$2:$J$61,MATCH(E34,Шаблоны!$K$2:$K$61,0))</f>
        <v>1</v>
      </c>
      <c r="E34">
        <f>LARGE(Шаблоны!$K$2:$K$61,A34)</f>
        <v>1.057</v>
      </c>
    </row>
    <row r="35">
      <c r="A35" t="inlineStr">
        <is>
          <t>Десять кодов закрывают вопросов</t>
        </is>
      </c>
      <c r="B35">
        <f>SUM(D25:D34)</f>
        <v>47</v>
      </c>
    </row>
    <row r="36">
      <c r="A36" t="inlineStr">
        <is>
          <t>Доля спроса за период</t>
        </is>
      </c>
      <c r="B36" s="5">
        <f>IF(B15=0,"нет данных",B35/B15)</f>
        <v>0.7704918032786885</v>
      </c>
    </row>
    <row r="37">
      <c r="A37" s="1" t="inlineStr">
        <is>
          <t>Что сделать</t>
        </is>
      </c>
      <c r="B37" s="3" t="str">
        <f>IF(B8=0,"Журнал пуст: записывайте вопросы клиентов хотя бы две недели",IF(B15=0,"За выбранный период вопросов нет: проверьте даты периода","Загрузите в быстрые ответы десять кодов из таблицы выше: они закрывают "&amp;ROUND(B36*100,0)&amp;"% вопросов за период."&amp;IF(B11&gt;0," Вопросов без шаблона: "&amp;B11&amp;", допишите для них ответы.","")&amp;IF(B12&gt;0," Строк журнала с неизвестным кодом: "&amp;B12&amp;", исправьте код.","")&amp;IF(B20&gt;0," Шаблонов с незаполненными полями: "&amp;B20&amp;", заполните «Факты» или удалите шаблон.","")&amp;IF(B21&gt;0," Шаблонов длиннее предела: "&amp;B21&amp;", сократите их.","")))</f>
        <v>Загрузите в быстрые ответы десять кодов из таблицы выше: они закрывают 77% вопросов за период. Вопросов без шаблона: 3, допишите для них ответы. Строк журнала с неизвестным кодом: 1, исправьте код. Шаблонов с незаполненными полями: 1, заполните «Факты» или удалите шаблон.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D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Шаблон</t>
        </is>
      </c>
      <c r="B1" t="inlineStr">
        <is>
          <t>{компания}</t>
        </is>
      </c>
      <c r="C1" t="inlineStr">
        <is>
          <t>{услуга}</t>
        </is>
      </c>
      <c r="D1" t="inlineStr">
        <is>
          <t>{цена_от}</t>
        </is>
      </c>
      <c r="E1" t="inlineStr">
        <is>
          <t>{от_чего_цена}</t>
        </is>
      </c>
      <c r="F1" t="inlineStr">
        <is>
          <t>{что_входит}</t>
        </is>
      </c>
      <c r="G1" t="inlineStr">
        <is>
          <t>{доплаты}</t>
        </is>
      </c>
      <c r="H1" t="inlineStr">
        <is>
          <t>{вариант_дешевле}</t>
        </is>
      </c>
      <c r="I1" t="inlineStr">
        <is>
          <t>{скидки}</t>
        </is>
      </c>
      <c r="J1" t="inlineStr">
        <is>
          <t>{прайс}</t>
        </is>
      </c>
      <c r="K1" t="inlineStr">
        <is>
          <t>{запись}</t>
        </is>
      </c>
      <c r="L1" t="inlineStr">
        <is>
          <t>{длительность}</t>
        </is>
      </c>
      <c r="M1" t="inlineStr">
        <is>
          <t>{адрес}</t>
        </is>
      </c>
      <c r="N1" t="inlineStr">
        <is>
          <t>{как_найти}</t>
        </is>
      </c>
      <c r="O1" t="inlineStr">
        <is>
          <t>{часы}</t>
        </is>
      </c>
      <c r="P1" t="inlineStr">
        <is>
          <t>{время_ответа}</t>
        </is>
      </c>
      <c r="Q1" t="inlineStr">
        <is>
          <t>{телефон}</t>
        </is>
      </c>
      <c r="R1" t="inlineStr">
        <is>
          <t>{опоздание}</t>
        </is>
      </c>
      <c r="S1" t="inlineStr">
        <is>
          <t>{предоплата}</t>
        </is>
      </c>
      <c r="T1" t="inlineStr">
        <is>
          <t>{перенос}</t>
        </is>
      </c>
      <c r="U1" t="inlineStr">
        <is>
          <t>{оплата}</t>
        </is>
      </c>
      <c r="V1" t="inlineStr">
        <is>
          <t>{чек}</t>
        </is>
      </c>
      <c r="W1" t="inlineStr">
        <is>
          <t>{как_проходит}</t>
        </is>
      </c>
      <c r="X1" t="inlineStr">
        <is>
          <t>{подготовка}</t>
        </is>
      </c>
      <c r="Y1" t="inlineStr">
        <is>
          <t>{присутствие}</t>
        </is>
      </c>
      <c r="Z1" t="inlineStr">
        <is>
          <t>{первый_визит}</t>
        </is>
      </c>
      <c r="AA1" t="inlineStr">
        <is>
          <t>{работы}</t>
        </is>
      </c>
      <c r="AB1" t="inlineStr">
        <is>
          <t>{отзывы}</t>
        </is>
      </c>
      <c r="AC1" t="inlineStr">
        <is>
          <t>{мастер}</t>
        </is>
      </c>
      <c r="AD1" t="inlineStr">
        <is>
          <t>{гарантия}</t>
        </is>
      </c>
    </row>
    <row r="2">
      <c r="A2" t="str">
        <f>IF(Шаблоны!E2="","",Шаблоны!E2)</f>
        <v>[Имя], здравствуйте! {услуга} стоит от {цена_от}, точная цена зависит от {от_чего_цена}. Подскажите, [что нужно для расчёта]? Сразу назову сумму.</v>
      </c>
      <c r="B2" t="str">
        <f>IF(Факты!$B$2="",A2,SUBSTITUTE(A2,Факты!$A$2,Факты!$B$2))</f>
        <v>[Имя], здравствуйте! {услуга} стоит от {цена_от}, точная цена зависит от {от_чего_цена}. Подскажите, [что нужно для расчёта]? Сразу назову сумму.</v>
      </c>
      <c r="C2" t="str">
        <f>IF(Факты!$B$3="",B2,SUBSTITUTE(B2,Факты!$A$3,Факты!$B$3))</f>
        <v>[Имя], здравствуйте! Комплексный груминг стоит от {цена_от}, точная цена зависит от {от_чего_цена}. Подскажите, [что нужно для расчёта]? Сразу назову сумму.</v>
      </c>
      <c r="D2" t="str">
        <f>IF(Факты!$B$4="",C2,SUBSTITUTE(C2,Факты!$A$4,Факты!$B$4))</f>
        <v>[Имя], здравствуйте! Комплексный груминг стоит от 1 900 ₽, точная цена зависит от {от_чего_цена}. Подскажите, [что нужно для расчёта]? Сразу назову сумму.</v>
      </c>
      <c r="E2" t="str">
        <f>IF(Факты!$B$5="",D2,SUBSTITUTE(D2,Факты!$A$5,Факты!$B$5))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F2" t="str">
        <f>IF(Факты!$B$6="",E2,SUBSTITUTE(E2,Факты!$A$6,Факты!$B$6))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G2" t="str">
        <f>IF(Факты!$B$7="",F2,SUBSTITUTE(F2,Факты!$A$7,Факты!$B$7))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H2" t="str">
        <f>IF(Факты!$B$8="",G2,SUBSTITUTE(G2,Факты!$A$8,Факты!$B$8))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I2" t="str">
        <f>IF(Факты!$B$9="",H2,SUBSTITUTE(H2,Факты!$A$9,Факты!$B$9))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J2" t="str">
        <f>IF(Факты!$B$10="",I2,SUBSTITUTE(I2,Факты!$A$10,Факты!$B$10))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K2" t="str">
        <f>IF(Факты!$B$11="",J2,SUBSTITUTE(J2,Факты!$A$11,Факты!$B$11))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L2" t="str">
        <f>IF(Факты!$B$12="",K2,SUBSTITUTE(K2,Факты!$A$12,Факты!$B$12))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M2" t="str">
        <f>IF(Факты!$B$13="",L2,SUBSTITUTE(L2,Факты!$A$13,Факты!$B$13))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N2" t="str">
        <f>IF(Факты!$B$14="",M2,SUBSTITUTE(M2,Факты!$A$14,Факты!$B$14))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O2" t="str">
        <f>IF(Факты!$B$15="",N2,SUBSTITUTE(N2,Факты!$A$15,Факты!$B$15))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P2" t="str">
        <f>IF(Факты!$B$16="",O2,SUBSTITUTE(O2,Факты!$A$16,Факты!$B$16))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Q2" t="str">
        <f>IF(Факты!$B$17="",P2,SUBSTITUTE(P2,Факты!$A$17,Факты!$B$17))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R2" t="str">
        <f>IF(Факты!$B$18="",Q2,SUBSTITUTE(Q2,Факты!$A$18,Факты!$B$18))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S2" t="str">
        <f>IF(Факты!$B$19="",R2,SUBSTITUTE(R2,Факты!$A$19,Факты!$B$19))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T2" t="str">
        <f>IF(Факты!$B$20="",S2,SUBSTITUTE(S2,Факты!$A$20,Факты!$B$20))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U2" t="str">
        <f>IF(Факты!$B$21="",T2,SUBSTITUTE(T2,Факты!$A$21,Факты!$B$21))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V2" t="str">
        <f>IF(Факты!$B$22="",U2,SUBSTITUTE(U2,Факты!$A$22,Факты!$B$22))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W2" t="str">
        <f>IF(Факты!$B$23="",V2,SUBSTITUTE(V2,Факты!$A$23,Факты!$B$23))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X2" t="str">
        <f>IF(Факты!$B$24="",W2,SUBSTITUTE(W2,Факты!$A$24,Факты!$B$24))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Y2" t="str">
        <f>IF(Факты!$B$25="",X2,SUBSTITUTE(X2,Факты!$A$25,Факты!$B$25))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Z2" t="str">
        <f>IF(Факты!$B$26="",Y2,SUBSTITUTE(Y2,Факты!$A$26,Факты!$B$26))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AA2" t="str">
        <f>IF(Факты!$B$27="",Z2,SUBSTITUTE(Z2,Факты!$A$27,Факты!$B$27))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AB2" t="str">
        <f>IF(Факты!$B$28="",AA2,SUBSTITUTE(AA2,Факты!$A$28,Факты!$B$28))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AC2" t="str">
        <f>IF(Факты!$B$29="",AB2,SUBSTITUTE(AB2,Факты!$A$29,Факты!$B$29))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  <c r="AD2" t="str">
        <f>IF(Факты!$B$30="",AC2,SUBSTITUTE(AC2,Факты!$A$30,Факты!$B$30))</f>
        <v>[Имя], здравствуйте! Комплексный груминг стоит от 1 900 ₽, точная цена зависит от породы, размера и состояния шерсти. Подскажите, [что нужно для расчёта]? Сразу назову сумму.</v>
      </c>
    </row>
    <row r="3">
      <c r="A3" t="str">
        <f>IF(Шаблоны!E3="","",Шаблоны!E3)</f>
        <v>Чтобы назвать точную сумму, мне нужно знать {от_чего_цена}. Пришлите фото или ответьте парой слов, посчитаю {время_ответа}.</v>
      </c>
      <c r="B3" t="str">
        <f>IF(Факты!$B$2="",A3,SUBSTITUTE(A3,Факты!$A$2,Факты!$B$2))</f>
        <v>Чтобы назвать точную сумму, мне нужно знать {от_чего_цена}. Пришлите фото или ответьте парой слов, посчитаю {время_ответа}.</v>
      </c>
      <c r="C3" t="str">
        <f>IF(Факты!$B$3="",B3,SUBSTITUTE(B3,Факты!$A$3,Факты!$B$3))</f>
        <v>Чтобы назвать точную сумму, мне нужно знать {от_чего_цена}. Пришлите фото или ответьте парой слов, посчитаю {время_ответа}.</v>
      </c>
      <c r="D3" t="str">
        <f>IF(Факты!$B$4="",C3,SUBSTITUTE(C3,Факты!$A$4,Факты!$B$4))</f>
        <v>Чтобы назвать точную сумму, мне нужно знать {от_чего_цена}. Пришлите фото или ответьте парой слов, посчитаю {время_ответа}.</v>
      </c>
      <c r="E3" t="str">
        <f>IF(Факты!$B$5="",D3,SUBSTITUTE(D3,Факты!$A$5,Факты!$B$5))</f>
        <v>Чтобы назвать точную сумму, мне нужно знать породы, размера и состояния шерсти. Пришлите фото или ответьте парой слов, посчитаю {время_ответа}.</v>
      </c>
      <c r="F3" t="str">
        <f>IF(Факты!$B$6="",E3,SUBSTITUTE(E3,Факты!$A$6,Факты!$B$6))</f>
        <v>Чтобы назвать точную сумму, мне нужно знать породы, размера и состояния шерсти. Пришлите фото или ответьте парой слов, посчитаю {время_ответа}.</v>
      </c>
      <c r="G3" t="str">
        <f>IF(Факты!$B$7="",F3,SUBSTITUTE(F3,Факты!$A$7,Факты!$B$7))</f>
        <v>Чтобы назвать точную сумму, мне нужно знать породы, размера и состояния шерсти. Пришлите фото или ответьте парой слов, посчитаю {время_ответа}.</v>
      </c>
      <c r="H3" t="str">
        <f>IF(Факты!$B$8="",G3,SUBSTITUTE(G3,Факты!$A$8,Факты!$B$8))</f>
        <v>Чтобы назвать точную сумму, мне нужно знать породы, размера и состояния шерсти. Пришлите фото или ответьте парой слов, посчитаю {время_ответа}.</v>
      </c>
      <c r="I3" t="str">
        <f>IF(Факты!$B$9="",H3,SUBSTITUTE(H3,Факты!$A$9,Факты!$B$9))</f>
        <v>Чтобы назвать точную сумму, мне нужно знать породы, размера и состояния шерсти. Пришлите фото или ответьте парой слов, посчитаю {время_ответа}.</v>
      </c>
      <c r="J3" t="str">
        <f>IF(Факты!$B$10="",I3,SUBSTITUTE(I3,Факты!$A$10,Факты!$B$10))</f>
        <v>Чтобы назвать точную сумму, мне нужно знать породы, размера и состояния шерсти. Пришлите фото или ответьте парой слов, посчитаю {время_ответа}.</v>
      </c>
      <c r="K3" t="str">
        <f>IF(Факты!$B$11="",J3,SUBSTITUTE(J3,Факты!$A$11,Факты!$B$11))</f>
        <v>Чтобы назвать точную сумму, мне нужно знать породы, размера и состояния шерсти. Пришлите фото или ответьте парой слов, посчитаю {время_ответа}.</v>
      </c>
      <c r="L3" t="str">
        <f>IF(Факты!$B$12="",K3,SUBSTITUTE(K3,Факты!$A$12,Факты!$B$12))</f>
        <v>Чтобы назвать точную сумму, мне нужно знать породы, размера и состояния шерсти. Пришлите фото или ответьте парой слов, посчитаю {время_ответа}.</v>
      </c>
      <c r="M3" t="str">
        <f>IF(Факты!$B$13="",L3,SUBSTITUTE(L3,Факты!$A$13,Факты!$B$13))</f>
        <v>Чтобы назвать точную сумму, мне нужно знать породы, размера и состояния шерсти. Пришлите фото или ответьте парой слов, посчитаю {время_ответа}.</v>
      </c>
      <c r="N3" t="str">
        <f>IF(Факты!$B$14="",M3,SUBSTITUTE(M3,Факты!$A$14,Факты!$B$14))</f>
        <v>Чтобы назвать точную сумму, мне нужно знать породы, размера и состояния шерсти. Пришлите фото или ответьте парой слов, посчитаю {время_ответа}.</v>
      </c>
      <c r="O3" t="str">
        <f>IF(Факты!$B$15="",N3,SUBSTITUTE(N3,Факты!$A$15,Факты!$B$15))</f>
        <v>Чтобы назвать точную сумму, мне нужно знать породы, размера и состояния шерсти. Пришлите фото или ответьте парой слов, посчитаю {время_ответа}.</v>
      </c>
      <c r="P3" t="str">
        <f>IF(Факты!$B$16="",O3,SUBSTITUTE(O3,Факты!$A$16,Факты!$B$16))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  <c r="Q3" t="str">
        <f>IF(Факты!$B$17="",P3,SUBSTITUTE(P3,Факты!$A$17,Факты!$B$17))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  <c r="R3" t="str">
        <f>IF(Факты!$B$18="",Q3,SUBSTITUTE(Q3,Факты!$A$18,Факты!$B$18))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  <c r="S3" t="str">
        <f>IF(Факты!$B$19="",R3,SUBSTITUTE(R3,Факты!$A$19,Факты!$B$19))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  <c r="T3" t="str">
        <f>IF(Факты!$B$20="",S3,SUBSTITUTE(S3,Факты!$A$20,Факты!$B$20))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  <c r="U3" t="str">
        <f>IF(Факты!$B$21="",T3,SUBSTITUTE(T3,Факты!$A$21,Факты!$B$21))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  <c r="V3" t="str">
        <f>IF(Факты!$B$22="",U3,SUBSTITUTE(U3,Факты!$A$22,Факты!$B$22))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  <c r="W3" t="str">
        <f>IF(Факты!$B$23="",V3,SUBSTITUTE(V3,Факты!$A$23,Факты!$B$23))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  <c r="X3" t="str">
        <f>IF(Факты!$B$24="",W3,SUBSTITUTE(W3,Факты!$A$24,Факты!$B$24))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  <c r="Y3" t="str">
        <f>IF(Факты!$B$25="",X3,SUBSTITUTE(X3,Факты!$A$25,Факты!$B$25))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  <c r="Z3" t="str">
        <f>IF(Факты!$B$26="",Y3,SUBSTITUTE(Y3,Факты!$A$26,Факты!$B$26))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  <c r="AA3" t="str">
        <f>IF(Факты!$B$27="",Z3,SUBSTITUTE(Z3,Факты!$A$27,Факты!$B$27))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  <c r="AB3" t="str">
        <f>IF(Факты!$B$28="",AA3,SUBSTITUTE(AA3,Факты!$A$28,Факты!$B$28))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  <c r="AC3" t="str">
        <f>IF(Факты!$B$29="",AB3,SUBSTITUTE(AB3,Факты!$A$29,Факты!$B$29))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  <c r="AD3" t="str">
        <f>IF(Факты!$B$30="",AC3,SUBSTITUTE(AC3,Факты!$A$30,Факты!$B$30))</f>
        <v>Чтобы назвать точную сумму, мне нужно знать породы, размера и состояния шерсти. Пришлите фото или ответьте парой слов, посчитаю в течение часа в рабочее время.</v>
      </c>
    </row>
    <row r="4">
      <c r="A4" t="str">
        <f>IF(Шаблоны!E4="","",Шаблоны!E4)</f>
        <v>В стоимость входит: {что_входит}. Отдельно оплачивается только одно: {доплаты}. Посчитать, сколько выйдет у вас?</v>
      </c>
      <c r="B4" t="str">
        <f>IF(Факты!$B$2="",A4,SUBSTITUTE(A4,Факты!$A$2,Факты!$B$2))</f>
        <v>В стоимость входит: {что_входит}. Отдельно оплачивается только одно: {доплаты}. Посчитать, сколько выйдет у вас?</v>
      </c>
      <c r="C4" t="str">
        <f>IF(Факты!$B$3="",B4,SUBSTITUTE(B4,Факты!$A$3,Факты!$B$3))</f>
        <v>В стоимость входит: {что_входит}. Отдельно оплачивается только одно: {доплаты}. Посчитать, сколько выйдет у вас?</v>
      </c>
      <c r="D4" t="str">
        <f>IF(Факты!$B$4="",C4,SUBSTITUTE(C4,Факты!$A$4,Факты!$B$4))</f>
        <v>В стоимость входит: {что_входит}. Отдельно оплачивается только одно: {доплаты}. Посчитать, сколько выйдет у вас?</v>
      </c>
      <c r="E4" t="str">
        <f>IF(Факты!$B$5="",D4,SUBSTITUTE(D4,Факты!$A$5,Факты!$B$5))</f>
        <v>В стоимость входит: {что_входит}. Отдельно оплачивается только одно: {доплаты}. Посчитать, сколько выйдет у вас?</v>
      </c>
      <c r="F4" t="str">
        <f>IF(Факты!$B$6="",E4,SUBSTITUTE(E4,Факты!$A$6,Факты!$B$6))</f>
        <v>В стоимость входит: мытьё, сушка, стрижка по стандарту породы, когти и чистка ушей. Отдельно оплачивается только одно: {доплаты}. Посчитать, сколько выйдет у вас?</v>
      </c>
      <c r="G4" t="str">
        <f>IF(Факты!$B$7="",F4,SUBSTITUTE(F4,Факты!$A$7,Факты!$B$7))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H4" t="str">
        <f>IF(Факты!$B$8="",G4,SUBSTITUTE(G4,Факты!$A$8,Факты!$B$8))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I4" t="str">
        <f>IF(Факты!$B$9="",H4,SUBSTITUTE(H4,Факты!$A$9,Факты!$B$9))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J4" t="str">
        <f>IF(Факты!$B$10="",I4,SUBSTITUTE(I4,Факты!$A$10,Факты!$B$10))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K4" t="str">
        <f>IF(Факты!$B$11="",J4,SUBSTITUTE(J4,Факты!$A$11,Факты!$B$11))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L4" t="str">
        <f>IF(Факты!$B$12="",K4,SUBSTITUTE(K4,Факты!$A$12,Факты!$B$12))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M4" t="str">
        <f>IF(Факты!$B$13="",L4,SUBSTITUTE(L4,Факты!$A$13,Факты!$B$13))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N4" t="str">
        <f>IF(Факты!$B$14="",M4,SUBSTITUTE(M4,Факты!$A$14,Факты!$B$14))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O4" t="str">
        <f>IF(Факты!$B$15="",N4,SUBSTITUTE(N4,Факты!$A$15,Факты!$B$15))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P4" t="str">
        <f>IF(Факты!$B$16="",O4,SUBSTITUTE(O4,Факты!$A$16,Факты!$B$16))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Q4" t="str">
        <f>IF(Факты!$B$17="",P4,SUBSTITUTE(P4,Факты!$A$17,Факты!$B$17))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R4" t="str">
        <f>IF(Факты!$B$18="",Q4,SUBSTITUTE(Q4,Факты!$A$18,Факты!$B$18))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S4" t="str">
        <f>IF(Факты!$B$19="",R4,SUBSTITUTE(R4,Факты!$A$19,Факты!$B$19))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T4" t="str">
        <f>IF(Факты!$B$20="",S4,SUBSTITUTE(S4,Факты!$A$20,Факты!$B$20))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U4" t="str">
        <f>IF(Факты!$B$21="",T4,SUBSTITUTE(T4,Факты!$A$21,Факты!$B$21))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V4" t="str">
        <f>IF(Факты!$B$22="",U4,SUBSTITUTE(U4,Факты!$A$22,Факты!$B$22))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W4" t="str">
        <f>IF(Факты!$B$23="",V4,SUBSTITUTE(V4,Факты!$A$23,Факты!$B$23))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X4" t="str">
        <f>IF(Факты!$B$24="",W4,SUBSTITUTE(W4,Факты!$A$24,Факты!$B$24))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Y4" t="str">
        <f>IF(Факты!$B$25="",X4,SUBSTITUTE(X4,Факты!$A$25,Факты!$B$25))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Z4" t="str">
        <f>IF(Факты!$B$26="",Y4,SUBSTITUTE(Y4,Факты!$A$26,Факты!$B$26))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AA4" t="str">
        <f>IF(Факты!$B$27="",Z4,SUBSTITUTE(Z4,Факты!$A$27,Факты!$B$27))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AB4" t="str">
        <f>IF(Факты!$B$28="",AA4,SUBSTITUTE(AA4,Факты!$A$28,Факты!$B$28))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AC4" t="str">
        <f>IF(Факты!$B$29="",AB4,SUBSTITUTE(AB4,Факты!$A$29,Факты!$B$29))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  <c r="AD4" t="str">
        <f>IF(Факты!$B$30="",AC4,SUBSTITUTE(AC4,Факты!$A$30,Факты!$B$30))</f>
        <v>В стоимость входит: мытьё, сушка, стрижка по стандарту породы, когти и чистка ушей. Отдельно оплачивается только одно: если шерсть в колтунах, их разбор от 300 ₽, сумму мастер называет до начала. Посчитать, сколько выйдет у вас?</v>
      </c>
    </row>
    <row r="5">
      <c r="A5" t="str">
        <f>IF(Шаблоны!E5="","",Шаблоны!E5)</f>
        <v>Понимаю, сравнивать цены нормально. С каким предложением сравниваете? У нас в цену входит {что_входит}, иногда у других это считают отдельно. Если бюджет ограничен, есть вариант проще: {вариант_дешевле}.</v>
      </c>
      <c r="B5" t="str">
        <f>IF(Факты!$B$2="",A5,SUBSTITUTE(A5,Факты!$A$2,Факты!$B$2))</f>
        <v>Понимаю, сравнивать цены нормально. С каким предложением сравниваете? У нас в цену входит {что_входит}, иногда у других это считают отдельно. Если бюджет ограничен, есть вариант проще: {вариант_дешевле}.</v>
      </c>
      <c r="C5" t="str">
        <f>IF(Факты!$B$3="",B5,SUBSTITUTE(B5,Факты!$A$3,Факты!$B$3))</f>
        <v>Понимаю, сравнивать цены нормально. С каким предложением сравниваете? У нас в цену входит {что_входит}, иногда у других это считают отдельно. Если бюджет ограничен, есть вариант проще: {вариант_дешевле}.</v>
      </c>
      <c r="D5" t="str">
        <f>IF(Факты!$B$4="",C5,SUBSTITUTE(C5,Факты!$A$4,Факты!$B$4))</f>
        <v>Понимаю, сравнивать цены нормально. С каким предложением сравниваете? У нас в цену входит {что_входит}, иногда у других это считают отдельно. Если бюджет ограничен, есть вариант проще: {вариант_дешевле}.</v>
      </c>
      <c r="E5" t="str">
        <f>IF(Факты!$B$5="",D5,SUBSTITUTE(D5,Факты!$A$5,Факты!$B$5))</f>
        <v>Понимаю, сравнивать цены нормально. С каким предложением сравниваете? У нас в цену входит {что_входит}, иногда у других это считают отдельно. Если бюджет ограничен, есть вариант проще: {вариант_дешевле}.</v>
      </c>
      <c r="F5" t="str">
        <f>IF(Факты!$B$6="",E5,SUBSTITUTE(E5,Факты!$A$6,Факты!$B$6))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{вариант_дешевле}.</v>
      </c>
      <c r="G5" t="str">
        <f>IF(Факты!$B$7="",F5,SUBSTITUTE(F5,Факты!$A$7,Факты!$B$7))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{вариант_дешевле}.</v>
      </c>
      <c r="H5" t="str">
        <f>IF(Факты!$B$8="",G5,SUBSTITUTE(G5,Факты!$A$8,Факты!$B$8))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I5" t="str">
        <f>IF(Факты!$B$9="",H5,SUBSTITUTE(H5,Факты!$A$9,Факты!$B$9))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J5" t="str">
        <f>IF(Факты!$B$10="",I5,SUBSTITUTE(I5,Факты!$A$10,Факты!$B$10))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K5" t="str">
        <f>IF(Факты!$B$11="",J5,SUBSTITUTE(J5,Факты!$A$11,Факты!$B$11))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L5" t="str">
        <f>IF(Факты!$B$12="",K5,SUBSTITUTE(K5,Факты!$A$12,Факты!$B$12))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M5" t="str">
        <f>IF(Факты!$B$13="",L5,SUBSTITUTE(L5,Факты!$A$13,Факты!$B$13))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N5" t="str">
        <f>IF(Факты!$B$14="",M5,SUBSTITUTE(M5,Факты!$A$14,Факты!$B$14))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O5" t="str">
        <f>IF(Факты!$B$15="",N5,SUBSTITUTE(N5,Факты!$A$15,Факты!$B$15))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P5" t="str">
        <f>IF(Факты!$B$16="",O5,SUBSTITUTE(O5,Факты!$A$16,Факты!$B$16))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Q5" t="str">
        <f>IF(Факты!$B$17="",P5,SUBSTITUTE(P5,Факты!$A$17,Факты!$B$17))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R5" t="str">
        <f>IF(Факты!$B$18="",Q5,SUBSTITUTE(Q5,Факты!$A$18,Факты!$B$18))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S5" t="str">
        <f>IF(Факты!$B$19="",R5,SUBSTITUTE(R5,Факты!$A$19,Факты!$B$19))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T5" t="str">
        <f>IF(Факты!$B$20="",S5,SUBSTITUTE(S5,Факты!$A$20,Факты!$B$20))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U5" t="str">
        <f>IF(Факты!$B$21="",T5,SUBSTITUTE(T5,Факты!$A$21,Факты!$B$21))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V5" t="str">
        <f>IF(Факты!$B$22="",U5,SUBSTITUTE(U5,Факты!$A$22,Факты!$B$22))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W5" t="str">
        <f>IF(Факты!$B$23="",V5,SUBSTITUTE(V5,Факты!$A$23,Факты!$B$23))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X5" t="str">
        <f>IF(Факты!$B$24="",W5,SUBSTITUTE(W5,Факты!$A$24,Факты!$B$24))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Y5" t="str">
        <f>IF(Факты!$B$25="",X5,SUBSTITUTE(X5,Факты!$A$25,Факты!$B$25))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Z5" t="str">
        <f>IF(Факты!$B$26="",Y5,SUBSTITUTE(Y5,Факты!$A$26,Факты!$B$26))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AA5" t="str">
        <f>IF(Факты!$B$27="",Z5,SUBSTITUTE(Z5,Факты!$A$27,Факты!$B$27))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AB5" t="str">
        <f>IF(Факты!$B$28="",AA5,SUBSTITUTE(AA5,Факты!$A$28,Факты!$B$28))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AC5" t="str">
        <f>IF(Факты!$B$29="",AB5,SUBSTITUTE(AB5,Факты!$A$29,Факты!$B$29))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  <c r="AD5" t="str">
        <f>IF(Факты!$B$30="",AC5,SUBSTITUTE(AC5,Факты!$A$30,Факты!$B$30))</f>
        <v>Понимаю, сравнивать цены нормально. С каким предложением сравниваете? У нас в цену входит мытьё, сушка, стрижка по стандарту породы, когти и чистка ушей, иногда у других это считают отдельно. Если бюджет ограничен, есть вариант проще: гигиенический груминг от 1 200 ₽: мытьё, когти и уши без полной стрижки.</v>
      </c>
    </row>
    <row r="6">
      <c r="A6" t="str">
        <f>IF(Шаблоны!E6="","",Шаблоны!E6)</f>
        <v>Сейчас действует {скидки}. Других скидок пока нет. Подобрать вам удобное время?</v>
      </c>
      <c r="B6" t="str">
        <f>IF(Факты!$B$2="",A6,SUBSTITUTE(A6,Факты!$A$2,Факты!$B$2))</f>
        <v>Сейчас действует {скидки}. Других скидок пока нет. Подобрать вам удобное время?</v>
      </c>
      <c r="C6" t="str">
        <f>IF(Факты!$B$3="",B6,SUBSTITUTE(B6,Факты!$A$3,Факты!$B$3))</f>
        <v>Сейчас действует {скидки}. Других скидок пока нет. Подобрать вам удобное время?</v>
      </c>
      <c r="D6" t="str">
        <f>IF(Факты!$B$4="",C6,SUBSTITUTE(C6,Факты!$A$4,Факты!$B$4))</f>
        <v>Сейчас действует {скидки}. Других скидок пока нет. Подобрать вам удобное время?</v>
      </c>
      <c r="E6" t="str">
        <f>IF(Факты!$B$5="",D6,SUBSTITUTE(D6,Факты!$A$5,Факты!$B$5))</f>
        <v>Сейчас действует {скидки}. Других скидок пока нет. Подобрать вам удобное время?</v>
      </c>
      <c r="F6" t="str">
        <f>IF(Факты!$B$6="",E6,SUBSTITUTE(E6,Факты!$A$6,Факты!$B$6))</f>
        <v>Сейчас действует {скидки}. Других скидок пока нет. Подобрать вам удобное время?</v>
      </c>
      <c r="G6" t="str">
        <f>IF(Факты!$B$7="",F6,SUBSTITUTE(F6,Факты!$A$7,Факты!$B$7))</f>
        <v>Сейчас действует {скидки}. Других скидок пока нет. Подобрать вам удобное время?</v>
      </c>
      <c r="H6" t="str">
        <f>IF(Факты!$B$8="",G6,SUBSTITUTE(G6,Факты!$A$8,Факты!$B$8))</f>
        <v>Сейчас действует {скидки}. Других скидок пока нет. Подобрать вам удобное время?</v>
      </c>
      <c r="I6" t="str">
        <f>IF(Факты!$B$9="",H6,SUBSTITUTE(H6,Факты!$A$9,Факты!$B$9))</f>
        <v>Сейчас действует скидка 10% на каждый пятый визит. Других скидок пока нет. Подобрать вам удобное время?</v>
      </c>
      <c r="J6" t="str">
        <f>IF(Факты!$B$10="",I6,SUBSTITUTE(I6,Факты!$A$10,Факты!$B$10))</f>
        <v>Сейчас действует скидка 10% на каждый пятый визит. Других скидок пока нет. Подобрать вам удобное время?</v>
      </c>
      <c r="K6" t="str">
        <f>IF(Факты!$B$11="",J6,SUBSTITUTE(J6,Факты!$A$11,Факты!$B$11))</f>
        <v>Сейчас действует скидка 10% на каждый пятый визит. Других скидок пока нет. Подобрать вам удобное время?</v>
      </c>
      <c r="L6" t="str">
        <f>IF(Факты!$B$12="",K6,SUBSTITUTE(K6,Факты!$A$12,Факты!$B$12))</f>
        <v>Сейчас действует скидка 10% на каждый пятый визит. Других скидок пока нет. Подобрать вам удобное время?</v>
      </c>
      <c r="M6" t="str">
        <f>IF(Факты!$B$13="",L6,SUBSTITUTE(L6,Факты!$A$13,Факты!$B$13))</f>
        <v>Сейчас действует скидка 10% на каждый пятый визит. Других скидок пока нет. Подобрать вам удобное время?</v>
      </c>
      <c r="N6" t="str">
        <f>IF(Факты!$B$14="",M6,SUBSTITUTE(M6,Факты!$A$14,Факты!$B$14))</f>
        <v>Сейчас действует скидка 10% на каждый пятый визит. Других скидок пока нет. Подобрать вам удобное время?</v>
      </c>
      <c r="O6" t="str">
        <f>IF(Факты!$B$15="",N6,SUBSTITUTE(N6,Факты!$A$15,Факты!$B$15))</f>
        <v>Сейчас действует скидка 10% на каждый пятый визит. Других скидок пока нет. Подобрать вам удобное время?</v>
      </c>
      <c r="P6" t="str">
        <f>IF(Факты!$B$16="",O6,SUBSTITUTE(O6,Факты!$A$16,Факты!$B$16))</f>
        <v>Сейчас действует скидка 10% на каждый пятый визит. Других скидок пока нет. Подобрать вам удобное время?</v>
      </c>
      <c r="Q6" t="str">
        <f>IF(Факты!$B$17="",P6,SUBSTITUTE(P6,Факты!$A$17,Факты!$B$17))</f>
        <v>Сейчас действует скидка 10% на каждый пятый визит. Других скидок пока нет. Подобрать вам удобное время?</v>
      </c>
      <c r="R6" t="str">
        <f>IF(Факты!$B$18="",Q6,SUBSTITUTE(Q6,Факты!$A$18,Факты!$B$18))</f>
        <v>Сейчас действует скидка 10% на каждый пятый визит. Других скидок пока нет. Подобрать вам удобное время?</v>
      </c>
      <c r="S6" t="str">
        <f>IF(Факты!$B$19="",R6,SUBSTITUTE(R6,Факты!$A$19,Факты!$B$19))</f>
        <v>Сейчас действует скидка 10% на каждый пятый визит. Других скидок пока нет. Подобрать вам удобное время?</v>
      </c>
      <c r="T6" t="str">
        <f>IF(Факты!$B$20="",S6,SUBSTITUTE(S6,Факты!$A$20,Факты!$B$20))</f>
        <v>Сейчас действует скидка 10% на каждый пятый визит. Других скидок пока нет. Подобрать вам удобное время?</v>
      </c>
      <c r="U6" t="str">
        <f>IF(Факты!$B$21="",T6,SUBSTITUTE(T6,Факты!$A$21,Факты!$B$21))</f>
        <v>Сейчас действует скидка 10% на каждый пятый визит. Других скидок пока нет. Подобрать вам удобное время?</v>
      </c>
      <c r="V6" t="str">
        <f>IF(Факты!$B$22="",U6,SUBSTITUTE(U6,Факты!$A$22,Факты!$B$22))</f>
        <v>Сейчас действует скидка 10% на каждый пятый визит. Других скидок пока нет. Подобрать вам удобное время?</v>
      </c>
      <c r="W6" t="str">
        <f>IF(Факты!$B$23="",V6,SUBSTITUTE(V6,Факты!$A$23,Факты!$B$23))</f>
        <v>Сейчас действует скидка 10% на каждый пятый визит. Других скидок пока нет. Подобрать вам удобное время?</v>
      </c>
      <c r="X6" t="str">
        <f>IF(Факты!$B$24="",W6,SUBSTITUTE(W6,Факты!$A$24,Факты!$B$24))</f>
        <v>Сейчас действует скидка 10% на каждый пятый визит. Других скидок пока нет. Подобрать вам удобное время?</v>
      </c>
      <c r="Y6" t="str">
        <f>IF(Факты!$B$25="",X6,SUBSTITUTE(X6,Факты!$A$25,Факты!$B$25))</f>
        <v>Сейчас действует скидка 10% на каждый пятый визит. Других скидок пока нет. Подобрать вам удобное время?</v>
      </c>
      <c r="Z6" t="str">
        <f>IF(Факты!$B$26="",Y6,SUBSTITUTE(Y6,Факты!$A$26,Факты!$B$26))</f>
        <v>Сейчас действует скидка 10% на каждый пятый визит. Других скидок пока нет. Подобрать вам удобное время?</v>
      </c>
      <c r="AA6" t="str">
        <f>IF(Факты!$B$27="",Z6,SUBSTITUTE(Z6,Факты!$A$27,Факты!$B$27))</f>
        <v>Сейчас действует скидка 10% на каждый пятый визит. Других скидок пока нет. Подобрать вам удобное время?</v>
      </c>
      <c r="AB6" t="str">
        <f>IF(Факты!$B$28="",AA6,SUBSTITUTE(AA6,Факты!$A$28,Факты!$B$28))</f>
        <v>Сейчас действует скидка 10% на каждый пятый визит. Других скидок пока нет. Подобрать вам удобное время?</v>
      </c>
      <c r="AC6" t="str">
        <f>IF(Факты!$B$29="",AB6,SUBSTITUTE(AB6,Факты!$A$29,Факты!$B$29))</f>
        <v>Сейчас действует скидка 10% на каждый пятый визит. Других скидок пока нет. Подобрать вам удобное время?</v>
      </c>
      <c r="AD6" t="str">
        <f>IF(Факты!$B$30="",AC6,SUBSTITUTE(AC6,Факты!$A$30,Факты!$B$30))</f>
        <v>Сейчас действует скидка 10% на каждый пятый визит. Других скидок пока нет. Подобрать вам удобное время?</v>
      </c>
    </row>
    <row r="7">
      <c r="A7" t="str">
        <f>IF(Шаблоны!E7="","",Шаблоны!E7)</f>
        <v>Прайс здесь: {прайс}. Если подскажете {от_чего_цена}, назову точную сумму, чтобы не пришлось считать самим.</v>
      </c>
      <c r="B7" t="str">
        <f>IF(Факты!$B$2="",A7,SUBSTITUTE(A7,Факты!$A$2,Факты!$B$2))</f>
        <v>Прайс здесь: {прайс}. Если подскажете {от_чего_цена}, назову точную сумму, чтобы не пришлось считать самим.</v>
      </c>
      <c r="C7" t="str">
        <f>IF(Факты!$B$3="",B7,SUBSTITUTE(B7,Факты!$A$3,Факты!$B$3))</f>
        <v>Прайс здесь: {прайс}. Если подскажете {от_чего_цена}, назову точную сумму, чтобы не пришлось считать самим.</v>
      </c>
      <c r="D7" t="str">
        <f>IF(Факты!$B$4="",C7,SUBSTITUTE(C7,Факты!$A$4,Факты!$B$4))</f>
        <v>Прайс здесь: {прайс}. Если подскажете {от_чего_цена}, назову точную сумму, чтобы не пришлось считать самим.</v>
      </c>
      <c r="E7" t="str">
        <f>IF(Факты!$B$5="",D7,SUBSTITUTE(D7,Факты!$A$5,Факты!$B$5))</f>
        <v>Прайс здесь: {прайс}. Если подскажете породы, размера и состояния шерсти, назову точную сумму, чтобы не пришлось считать самим.</v>
      </c>
      <c r="F7" t="str">
        <f>IF(Факты!$B$6="",E7,SUBSTITUTE(E7,Факты!$A$6,Факты!$B$6))</f>
        <v>Прайс здесь: {прайс}. Если подскажете породы, размера и состояния шерсти, назову точную сумму, чтобы не пришлось считать самим.</v>
      </c>
      <c r="G7" t="str">
        <f>IF(Факты!$B$7="",F7,SUBSTITUTE(F7,Факты!$A$7,Факты!$B$7))</f>
        <v>Прайс здесь: {прайс}. Если подскажете породы, размера и состояния шерсти, назову точную сумму, чтобы не пришлось считать самим.</v>
      </c>
      <c r="H7" t="str">
        <f>IF(Факты!$B$8="",G7,SUBSTITUTE(G7,Факты!$A$8,Факты!$B$8))</f>
        <v>Прайс здесь: {прайс}. Если подскажете породы, размера и состояния шерсти, назову точную сумму, чтобы не пришлось считать самим.</v>
      </c>
      <c r="I7" t="str">
        <f>IF(Факты!$B$9="",H7,SUBSTITUTE(H7,Факты!$A$9,Факты!$B$9))</f>
        <v>Прайс здесь: {прайс}. Если подскажете породы, размера и состояния шерсти, назову точную сумму, чтобы не пришлось считать самим.</v>
      </c>
      <c r="J7" t="str">
        <f>IF(Факты!$B$10="",I7,SUBSTITUTE(I7,Факты!$A$10,Факты!$B$10))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K7" t="str">
        <f>IF(Факты!$B$11="",J7,SUBSTITUTE(J7,Факты!$A$11,Факты!$B$11))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L7" t="str">
        <f>IF(Факты!$B$12="",K7,SUBSTITUTE(K7,Факты!$A$12,Факты!$B$12))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M7" t="str">
        <f>IF(Факты!$B$13="",L7,SUBSTITUTE(L7,Факты!$A$13,Факты!$B$13))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N7" t="str">
        <f>IF(Факты!$B$14="",M7,SUBSTITUTE(M7,Факты!$A$14,Факты!$B$14))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O7" t="str">
        <f>IF(Факты!$B$15="",N7,SUBSTITUTE(N7,Факты!$A$15,Факты!$B$15))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P7" t="str">
        <f>IF(Факты!$B$16="",O7,SUBSTITUTE(O7,Факты!$A$16,Факты!$B$16))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Q7" t="str">
        <f>IF(Факты!$B$17="",P7,SUBSTITUTE(P7,Факты!$A$17,Факты!$B$17))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R7" t="str">
        <f>IF(Факты!$B$18="",Q7,SUBSTITUTE(Q7,Факты!$A$18,Факты!$B$18))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S7" t="str">
        <f>IF(Факты!$B$19="",R7,SUBSTITUTE(R7,Факты!$A$19,Факты!$B$19))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T7" t="str">
        <f>IF(Факты!$B$20="",S7,SUBSTITUTE(S7,Факты!$A$20,Факты!$B$20))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U7" t="str">
        <f>IF(Факты!$B$21="",T7,SUBSTITUTE(T7,Факты!$A$21,Факты!$B$21))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V7" t="str">
        <f>IF(Факты!$B$22="",U7,SUBSTITUTE(U7,Факты!$A$22,Факты!$B$22))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W7" t="str">
        <f>IF(Факты!$B$23="",V7,SUBSTITUTE(V7,Факты!$A$23,Факты!$B$23))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X7" t="str">
        <f>IF(Факты!$B$24="",W7,SUBSTITUTE(W7,Факты!$A$24,Факты!$B$24))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Y7" t="str">
        <f>IF(Факты!$B$25="",X7,SUBSTITUTE(X7,Факты!$A$25,Факты!$B$25))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Z7" t="str">
        <f>IF(Факты!$B$26="",Y7,SUBSTITUTE(Y7,Факты!$A$26,Факты!$B$26))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AA7" t="str">
        <f>IF(Факты!$B$27="",Z7,SUBSTITUTE(Z7,Факты!$A$27,Факты!$B$27))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AB7" t="str">
        <f>IF(Факты!$B$28="",AA7,SUBSTITUTE(AA7,Факты!$A$28,Факты!$B$28))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AC7" t="str">
        <f>IF(Факты!$B$29="",AB7,SUBSTITUTE(AB7,Факты!$A$29,Факты!$B$29))</f>
        <v>Прайс здесь: mokryi-nos.example/price. Если подскажете породы, размера и состояния шерсти, назову точную сумму, чтобы не пришлось считать самим.</v>
      </c>
      <c r="AD7" t="str">
        <f>IF(Факты!$B$30="",AC7,SUBSTITUTE(AC7,Факты!$A$30,Факты!$B$30))</f>
        <v>Прайс здесь: mokryi-nos.example/price. Если подскажете породы, размера и состояния шерсти, назову точную сумму, чтобы не пришлось считать самим.</v>
      </c>
    </row>
    <row r="8">
      <c r="A8" t="str">
        <f>IF(Шаблоны!E8="","",Шаблоны!E8)</f>
        <v>Цену называем до начала работы. Доплата бывает в одном случае: {доплаты}. Без вашего согласия ничего не добавляем. Посчитать заранее сумму для вашего случая?</v>
      </c>
      <c r="B8" t="str">
        <f>IF(Факты!$B$2="",A8,SUBSTITUTE(A8,Факты!$A$2,Факты!$B$2))</f>
        <v>Цену называем до начала работы. Доплата бывает в одном случае: {доплаты}. Без вашего согласия ничего не добавляем. Посчитать заранее сумму для вашего случая?</v>
      </c>
      <c r="C8" t="str">
        <f>IF(Факты!$B$3="",B8,SUBSTITUTE(B8,Факты!$A$3,Факты!$B$3))</f>
        <v>Цену называем до начала работы. Доплата бывает в одном случае: {доплаты}. Без вашего согласия ничего не добавляем. Посчитать заранее сумму для вашего случая?</v>
      </c>
      <c r="D8" t="str">
        <f>IF(Факты!$B$4="",C8,SUBSTITUTE(C8,Факты!$A$4,Факты!$B$4))</f>
        <v>Цену называем до начала работы. Доплата бывает в одном случае: {доплаты}. Без вашего согласия ничего не добавляем. Посчитать заранее сумму для вашего случая?</v>
      </c>
      <c r="E8" t="str">
        <f>IF(Факты!$B$5="",D8,SUBSTITUTE(D8,Факты!$A$5,Факты!$B$5))</f>
        <v>Цену называем до начала работы. Доплата бывает в одном случае: {доплаты}. Без вашего согласия ничего не добавляем. Посчитать заранее сумму для вашего случая?</v>
      </c>
      <c r="F8" t="str">
        <f>IF(Факты!$B$6="",E8,SUBSTITUTE(E8,Факты!$A$6,Факты!$B$6))</f>
        <v>Цену называем до начала работы. Доплата бывает в одном случае: {доплаты}. Без вашего согласия ничего не добавляем. Посчитать заранее сумму для вашего случая?</v>
      </c>
      <c r="G8" t="str">
        <f>IF(Факты!$B$7="",F8,SUBSTITUTE(F8,Факты!$A$7,Факты!$B$7))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H8" t="str">
        <f>IF(Факты!$B$8="",G8,SUBSTITUTE(G8,Факты!$A$8,Факты!$B$8))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I8" t="str">
        <f>IF(Факты!$B$9="",H8,SUBSTITUTE(H8,Факты!$A$9,Факты!$B$9))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J8" t="str">
        <f>IF(Факты!$B$10="",I8,SUBSTITUTE(I8,Факты!$A$10,Факты!$B$10))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K8" t="str">
        <f>IF(Факты!$B$11="",J8,SUBSTITUTE(J8,Факты!$A$11,Факты!$B$11))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L8" t="str">
        <f>IF(Факты!$B$12="",K8,SUBSTITUTE(K8,Факты!$A$12,Факты!$B$12))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M8" t="str">
        <f>IF(Факты!$B$13="",L8,SUBSTITUTE(L8,Факты!$A$13,Факты!$B$13))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N8" t="str">
        <f>IF(Факты!$B$14="",M8,SUBSTITUTE(M8,Факты!$A$14,Факты!$B$14))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O8" t="str">
        <f>IF(Факты!$B$15="",N8,SUBSTITUTE(N8,Факты!$A$15,Факты!$B$15))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P8" t="str">
        <f>IF(Факты!$B$16="",O8,SUBSTITUTE(O8,Факты!$A$16,Факты!$B$16))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Q8" t="str">
        <f>IF(Факты!$B$17="",P8,SUBSTITUTE(P8,Факты!$A$17,Факты!$B$17))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R8" t="str">
        <f>IF(Факты!$B$18="",Q8,SUBSTITUTE(Q8,Факты!$A$18,Факты!$B$18))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S8" t="str">
        <f>IF(Факты!$B$19="",R8,SUBSTITUTE(R8,Факты!$A$19,Факты!$B$19))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T8" t="str">
        <f>IF(Факты!$B$20="",S8,SUBSTITUTE(S8,Факты!$A$20,Факты!$B$20))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U8" t="str">
        <f>IF(Факты!$B$21="",T8,SUBSTITUTE(T8,Факты!$A$21,Факты!$B$21))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V8" t="str">
        <f>IF(Факты!$B$22="",U8,SUBSTITUTE(U8,Факты!$A$22,Факты!$B$22))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W8" t="str">
        <f>IF(Факты!$B$23="",V8,SUBSTITUTE(V8,Факты!$A$23,Факты!$B$23))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X8" t="str">
        <f>IF(Факты!$B$24="",W8,SUBSTITUTE(W8,Факты!$A$24,Факты!$B$24))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Y8" t="str">
        <f>IF(Факты!$B$25="",X8,SUBSTITUTE(X8,Факты!$A$25,Факты!$B$25))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Z8" t="str">
        <f>IF(Факты!$B$26="",Y8,SUBSTITUTE(Y8,Факты!$A$26,Факты!$B$26))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AA8" t="str">
        <f>IF(Факты!$B$27="",Z8,SUBSTITUTE(Z8,Факты!$A$27,Факты!$B$27))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AB8" t="str">
        <f>IF(Факты!$B$28="",AA8,SUBSTITUTE(AA8,Факты!$A$28,Факты!$B$28))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AC8" t="str">
        <f>IF(Факты!$B$29="",AB8,SUBSTITUTE(AB8,Факты!$A$29,Факты!$B$29))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  <c r="AD8" t="str">
        <f>IF(Факты!$B$30="",AC8,SUBSTITUTE(AC8,Факты!$A$30,Факты!$B$30))</f>
        <v>Цену называем до начала работы. Доплата бывает в одном случае: если шерсть в колтунах, их разбор от 300 ₽, сумму мастер называет до начала. Без вашего согласия ничего не добавляем. Посчитать заранее сумму для вашего случая?</v>
      </c>
    </row>
    <row r="9">
      <c r="A9" t="str">
        <f>IF(Шаблоны!E9="","",Шаблоны!E9)</f>
        <v>Есть вариант проще: {вариант_дешевле}. Рассказать, чем он отличается от полного?</v>
      </c>
      <c r="B9" t="str">
        <f>IF(Факты!$B$2="",A9,SUBSTITUTE(A9,Факты!$A$2,Факты!$B$2))</f>
        <v>Есть вариант проще: {вариант_дешевле}. Рассказать, чем он отличается от полного?</v>
      </c>
      <c r="C9" t="str">
        <f>IF(Факты!$B$3="",B9,SUBSTITUTE(B9,Факты!$A$3,Факты!$B$3))</f>
        <v>Есть вариант проще: {вариант_дешевле}. Рассказать, чем он отличается от полного?</v>
      </c>
      <c r="D9" t="str">
        <f>IF(Факты!$B$4="",C9,SUBSTITUTE(C9,Факты!$A$4,Факты!$B$4))</f>
        <v>Есть вариант проще: {вариант_дешевле}. Рассказать, чем он отличается от полного?</v>
      </c>
      <c r="E9" t="str">
        <f>IF(Факты!$B$5="",D9,SUBSTITUTE(D9,Факты!$A$5,Факты!$B$5))</f>
        <v>Есть вариант проще: {вариант_дешевле}. Рассказать, чем он отличается от полного?</v>
      </c>
      <c r="F9" t="str">
        <f>IF(Факты!$B$6="",E9,SUBSTITUTE(E9,Факты!$A$6,Факты!$B$6))</f>
        <v>Есть вариант проще: {вариант_дешевле}. Рассказать, чем он отличается от полного?</v>
      </c>
      <c r="G9" t="str">
        <f>IF(Факты!$B$7="",F9,SUBSTITUTE(F9,Факты!$A$7,Факты!$B$7))</f>
        <v>Есть вариант проще: {вариант_дешевле}. Рассказать, чем он отличается от полного?</v>
      </c>
      <c r="H9" t="str">
        <f>IF(Факты!$B$8="",G9,SUBSTITUTE(G9,Факты!$A$8,Факты!$B$8))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I9" t="str">
        <f>IF(Факты!$B$9="",H9,SUBSTITUTE(H9,Факты!$A$9,Факты!$B$9))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J9" t="str">
        <f>IF(Факты!$B$10="",I9,SUBSTITUTE(I9,Факты!$A$10,Факты!$B$10))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K9" t="str">
        <f>IF(Факты!$B$11="",J9,SUBSTITUTE(J9,Факты!$A$11,Факты!$B$11))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L9" t="str">
        <f>IF(Факты!$B$12="",K9,SUBSTITUTE(K9,Факты!$A$12,Факты!$B$12))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M9" t="str">
        <f>IF(Факты!$B$13="",L9,SUBSTITUTE(L9,Факты!$A$13,Факты!$B$13))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N9" t="str">
        <f>IF(Факты!$B$14="",M9,SUBSTITUTE(M9,Факты!$A$14,Факты!$B$14))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O9" t="str">
        <f>IF(Факты!$B$15="",N9,SUBSTITUTE(N9,Факты!$A$15,Факты!$B$15))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P9" t="str">
        <f>IF(Факты!$B$16="",O9,SUBSTITUTE(O9,Факты!$A$16,Факты!$B$16))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Q9" t="str">
        <f>IF(Факты!$B$17="",P9,SUBSTITUTE(P9,Факты!$A$17,Факты!$B$17))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R9" t="str">
        <f>IF(Факты!$B$18="",Q9,SUBSTITUTE(Q9,Факты!$A$18,Факты!$B$18))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S9" t="str">
        <f>IF(Факты!$B$19="",R9,SUBSTITUTE(R9,Факты!$A$19,Факты!$B$19))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T9" t="str">
        <f>IF(Факты!$B$20="",S9,SUBSTITUTE(S9,Факты!$A$20,Факты!$B$20))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U9" t="str">
        <f>IF(Факты!$B$21="",T9,SUBSTITUTE(T9,Факты!$A$21,Факты!$B$21))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V9" t="str">
        <f>IF(Факты!$B$22="",U9,SUBSTITUTE(U9,Факты!$A$22,Факты!$B$22))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W9" t="str">
        <f>IF(Факты!$B$23="",V9,SUBSTITUTE(V9,Факты!$A$23,Факты!$B$23))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X9" t="str">
        <f>IF(Факты!$B$24="",W9,SUBSTITUTE(W9,Факты!$A$24,Факты!$B$24))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Y9" t="str">
        <f>IF(Факты!$B$25="",X9,SUBSTITUTE(X9,Факты!$A$25,Факты!$B$25))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Z9" t="str">
        <f>IF(Факты!$B$26="",Y9,SUBSTITUTE(Y9,Факты!$A$26,Факты!$B$26))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AA9" t="str">
        <f>IF(Факты!$B$27="",Z9,SUBSTITUTE(Z9,Факты!$A$27,Факты!$B$27))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AB9" t="str">
        <f>IF(Факты!$B$28="",AA9,SUBSTITUTE(AA9,Факты!$A$28,Факты!$B$28))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AC9" t="str">
        <f>IF(Факты!$B$29="",AB9,SUBSTITUTE(AB9,Факты!$A$29,Факты!$B$29))</f>
        <v>Есть вариант проще: гигиенический груминг от 1 200 ₽: мытьё, когти и уши без полной стрижки. Рассказать, чем он отличается от полного?</v>
      </c>
      <c r="AD9" t="str">
        <f>IF(Факты!$B$30="",AC9,SUBSTITUTE(AC9,Факты!$A$30,Факты!$B$30))</f>
        <v>Есть вариант проще: гигиенический груминг от 1 200 ₽: мытьё, когти и уши без полной стрижки. Рассказать, чем он отличается от полного?</v>
      </c>
    </row>
    <row r="10">
      <c r="A10" t="str">
        <f>IF(Шаблоны!E10="","",Шаблоны!E10)</f>
        <v>Записаться можно здесь: {запись}. Или напишите удобный день, я подберу время. На какой день смотрите?</v>
      </c>
      <c r="B10" t="str">
        <f>IF(Факты!$B$2="",A10,SUBSTITUTE(A10,Факты!$A$2,Факты!$B$2))</f>
        <v>Записаться можно здесь: {запись}. Или напишите удобный день, я подберу время. На какой день смотрите?</v>
      </c>
      <c r="C10" t="str">
        <f>IF(Факты!$B$3="",B10,SUBSTITUTE(B10,Факты!$A$3,Факты!$B$3))</f>
        <v>Записаться можно здесь: {запись}. Или напишите удобный день, я подберу время. На какой день смотрите?</v>
      </c>
      <c r="D10" t="str">
        <f>IF(Факты!$B$4="",C10,SUBSTITUTE(C10,Факты!$A$4,Факты!$B$4))</f>
        <v>Записаться можно здесь: {запись}. Или напишите удобный день, я подберу время. На какой день смотрите?</v>
      </c>
      <c r="E10" t="str">
        <f>IF(Факты!$B$5="",D10,SUBSTITUTE(D10,Факты!$A$5,Факты!$B$5))</f>
        <v>Записаться можно здесь: {запись}. Или напишите удобный день, я подберу время. На какой день смотрите?</v>
      </c>
      <c r="F10" t="str">
        <f>IF(Факты!$B$6="",E10,SUBSTITUTE(E10,Факты!$A$6,Факты!$B$6))</f>
        <v>Записаться можно здесь: {запись}. Или напишите удобный день, я подберу время. На какой день смотрите?</v>
      </c>
      <c r="G10" t="str">
        <f>IF(Факты!$B$7="",F10,SUBSTITUTE(F10,Факты!$A$7,Факты!$B$7))</f>
        <v>Записаться можно здесь: {запись}. Или напишите удобный день, я подберу время. На какой день смотрите?</v>
      </c>
      <c r="H10" t="str">
        <f>IF(Факты!$B$8="",G10,SUBSTITUTE(G10,Факты!$A$8,Факты!$B$8))</f>
        <v>Записаться можно здесь: {запись}. Или напишите удобный день, я подберу время. На какой день смотрите?</v>
      </c>
      <c r="I10" t="str">
        <f>IF(Факты!$B$9="",H10,SUBSTITUTE(H10,Факты!$A$9,Факты!$B$9))</f>
        <v>Записаться можно здесь: {запись}. Или напишите удобный день, я подберу время. На какой день смотрите?</v>
      </c>
      <c r="J10" t="str">
        <f>IF(Факты!$B$10="",I10,SUBSTITUTE(I10,Факты!$A$10,Факты!$B$10))</f>
        <v>Записаться можно здесь: {запись}. Или напишите удобный день, я подберу время. На какой день смотрите?</v>
      </c>
      <c r="K10" t="str">
        <f>IF(Факты!$B$11="",J10,SUBSTITUTE(J10,Факты!$A$11,Факты!$B$11))</f>
        <v>Записаться можно здесь: mokryi-nos.example/zapis. Или напишите удобный день, я подберу время. На какой день смотрите?</v>
      </c>
      <c r="L10" t="str">
        <f>IF(Факты!$B$12="",K10,SUBSTITUTE(K10,Факты!$A$12,Факты!$B$12))</f>
        <v>Записаться можно здесь: mokryi-nos.example/zapis. Или напишите удобный день, я подберу время. На какой день смотрите?</v>
      </c>
      <c r="M10" t="str">
        <f>IF(Факты!$B$13="",L10,SUBSTITUTE(L10,Факты!$A$13,Факты!$B$13))</f>
        <v>Записаться можно здесь: mokryi-nos.example/zapis. Или напишите удобный день, я подберу время. На какой день смотрите?</v>
      </c>
      <c r="N10" t="str">
        <f>IF(Факты!$B$14="",M10,SUBSTITUTE(M10,Факты!$A$14,Факты!$B$14))</f>
        <v>Записаться можно здесь: mokryi-nos.example/zapis. Или напишите удобный день, я подберу время. На какой день смотрите?</v>
      </c>
      <c r="O10" t="str">
        <f>IF(Факты!$B$15="",N10,SUBSTITUTE(N10,Факты!$A$15,Факты!$B$15))</f>
        <v>Записаться можно здесь: mokryi-nos.example/zapis. Или напишите удобный день, я подберу время. На какой день смотрите?</v>
      </c>
      <c r="P10" t="str">
        <f>IF(Факты!$B$16="",O10,SUBSTITUTE(O10,Факты!$A$16,Факты!$B$16))</f>
        <v>Записаться можно здесь: mokryi-nos.example/zapis. Или напишите удобный день, я подберу время. На какой день смотрите?</v>
      </c>
      <c r="Q10" t="str">
        <f>IF(Факты!$B$17="",P10,SUBSTITUTE(P10,Факты!$A$17,Факты!$B$17))</f>
        <v>Записаться можно здесь: mokryi-nos.example/zapis. Или напишите удобный день, я подберу время. На какой день смотрите?</v>
      </c>
      <c r="R10" t="str">
        <f>IF(Факты!$B$18="",Q10,SUBSTITUTE(Q10,Факты!$A$18,Факты!$B$18))</f>
        <v>Записаться можно здесь: mokryi-nos.example/zapis. Или напишите удобный день, я подберу время. На какой день смотрите?</v>
      </c>
      <c r="S10" t="str">
        <f>IF(Факты!$B$19="",R10,SUBSTITUTE(R10,Факты!$A$19,Факты!$B$19))</f>
        <v>Записаться можно здесь: mokryi-nos.example/zapis. Или напишите удобный день, я подберу время. На какой день смотрите?</v>
      </c>
      <c r="T10" t="str">
        <f>IF(Факты!$B$20="",S10,SUBSTITUTE(S10,Факты!$A$20,Факты!$B$20))</f>
        <v>Записаться можно здесь: mokryi-nos.example/zapis. Или напишите удобный день, я подберу время. На какой день смотрите?</v>
      </c>
      <c r="U10" t="str">
        <f>IF(Факты!$B$21="",T10,SUBSTITUTE(T10,Факты!$A$21,Факты!$B$21))</f>
        <v>Записаться можно здесь: mokryi-nos.example/zapis. Или напишите удобный день, я подберу время. На какой день смотрите?</v>
      </c>
      <c r="V10" t="str">
        <f>IF(Факты!$B$22="",U10,SUBSTITUTE(U10,Факты!$A$22,Факты!$B$22))</f>
        <v>Записаться можно здесь: mokryi-nos.example/zapis. Или напишите удобный день, я подберу время. На какой день смотрите?</v>
      </c>
      <c r="W10" t="str">
        <f>IF(Факты!$B$23="",V10,SUBSTITUTE(V10,Факты!$A$23,Факты!$B$23))</f>
        <v>Записаться можно здесь: mokryi-nos.example/zapis. Или напишите удобный день, я подберу время. На какой день смотрите?</v>
      </c>
      <c r="X10" t="str">
        <f>IF(Факты!$B$24="",W10,SUBSTITUTE(W10,Факты!$A$24,Факты!$B$24))</f>
        <v>Записаться можно здесь: mokryi-nos.example/zapis. Или напишите удобный день, я подберу время. На какой день смотрите?</v>
      </c>
      <c r="Y10" t="str">
        <f>IF(Факты!$B$25="",X10,SUBSTITUTE(X10,Факты!$A$25,Факты!$B$25))</f>
        <v>Записаться можно здесь: mokryi-nos.example/zapis. Или напишите удобный день, я подберу время. На какой день смотрите?</v>
      </c>
      <c r="Z10" t="str">
        <f>IF(Факты!$B$26="",Y10,SUBSTITUTE(Y10,Факты!$A$26,Факты!$B$26))</f>
        <v>Записаться можно здесь: mokryi-nos.example/zapis. Или напишите удобный день, я подберу время. На какой день смотрите?</v>
      </c>
      <c r="AA10" t="str">
        <f>IF(Факты!$B$27="",Z10,SUBSTITUTE(Z10,Факты!$A$27,Факты!$B$27))</f>
        <v>Записаться можно здесь: mokryi-nos.example/zapis. Или напишите удобный день, я подберу время. На какой день смотрите?</v>
      </c>
      <c r="AB10" t="str">
        <f>IF(Факты!$B$28="",AA10,SUBSTITUTE(AA10,Факты!$A$28,Факты!$B$28))</f>
        <v>Записаться можно здесь: mokryi-nos.example/zapis. Или напишите удобный день, я подберу время. На какой день смотрите?</v>
      </c>
      <c r="AC10" t="str">
        <f>IF(Факты!$B$29="",AB10,SUBSTITUTE(AB10,Факты!$A$29,Факты!$B$29))</f>
        <v>Записаться можно здесь: mokryi-nos.example/zapis. Или напишите удобный день, я подберу время. На какой день смотрите?</v>
      </c>
      <c r="AD10" t="str">
        <f>IF(Факты!$B$30="",AC10,SUBSTITUTE(AC10,Факты!$A$30,Факты!$B$30))</f>
        <v>Записаться можно здесь: mokryi-nos.example/zapis. Или напишите удобный день, я подберу время. На какой день смотрите?</v>
      </c>
    </row>
    <row r="11">
      <c r="A11" t="str">
        <f>IF(Шаблоны!E11="","",Шаблоны!E11)</f>
        <v>[Имя], на [день] свободно в [время 1] и в [время 2]. Какое время закрепить за вами?</v>
      </c>
      <c r="B11" t="str">
        <f>IF(Факты!$B$2="",A11,SUBSTITUTE(A11,Факты!$A$2,Факты!$B$2))</f>
        <v>[Имя], на [день] свободно в [время 1] и в [время 2]. Какое время закрепить за вами?</v>
      </c>
      <c r="C11" t="str">
        <f>IF(Факты!$B$3="",B11,SUBSTITUTE(B11,Факты!$A$3,Факты!$B$3))</f>
        <v>[Имя], на [день] свободно в [время 1] и в [время 2]. Какое время закрепить за вами?</v>
      </c>
      <c r="D11" t="str">
        <f>IF(Факты!$B$4="",C11,SUBSTITUTE(C11,Факты!$A$4,Факты!$B$4))</f>
        <v>[Имя], на [день] свободно в [время 1] и в [время 2]. Какое время закрепить за вами?</v>
      </c>
      <c r="E11" t="str">
        <f>IF(Факты!$B$5="",D11,SUBSTITUTE(D11,Факты!$A$5,Факты!$B$5))</f>
        <v>[Имя], на [день] свободно в [время 1] и в [время 2]. Какое время закрепить за вами?</v>
      </c>
      <c r="F11" t="str">
        <f>IF(Факты!$B$6="",E11,SUBSTITUTE(E11,Факты!$A$6,Факты!$B$6))</f>
        <v>[Имя], на [день] свободно в [время 1] и в [время 2]. Какое время закрепить за вами?</v>
      </c>
      <c r="G11" t="str">
        <f>IF(Факты!$B$7="",F11,SUBSTITUTE(F11,Факты!$A$7,Факты!$B$7))</f>
        <v>[Имя], на [день] свободно в [время 1] и в [время 2]. Какое время закрепить за вами?</v>
      </c>
      <c r="H11" t="str">
        <f>IF(Факты!$B$8="",G11,SUBSTITUTE(G11,Факты!$A$8,Факты!$B$8))</f>
        <v>[Имя], на [день] свободно в [время 1] и в [время 2]. Какое время закрепить за вами?</v>
      </c>
      <c r="I11" t="str">
        <f>IF(Факты!$B$9="",H11,SUBSTITUTE(H11,Факты!$A$9,Факты!$B$9))</f>
        <v>[Имя], на [день] свободно в [время 1] и в [время 2]. Какое время закрепить за вами?</v>
      </c>
      <c r="J11" t="str">
        <f>IF(Факты!$B$10="",I11,SUBSTITUTE(I11,Факты!$A$10,Факты!$B$10))</f>
        <v>[Имя], на [день] свободно в [время 1] и в [время 2]. Какое время закрепить за вами?</v>
      </c>
      <c r="K11" t="str">
        <f>IF(Факты!$B$11="",J11,SUBSTITUTE(J11,Факты!$A$11,Факты!$B$11))</f>
        <v>[Имя], на [день] свободно в [время 1] и в [время 2]. Какое время закрепить за вами?</v>
      </c>
      <c r="L11" t="str">
        <f>IF(Факты!$B$12="",K11,SUBSTITUTE(K11,Факты!$A$12,Факты!$B$12))</f>
        <v>[Имя], на [день] свободно в [время 1] и в [время 2]. Какое время закрепить за вами?</v>
      </c>
      <c r="M11" t="str">
        <f>IF(Факты!$B$13="",L11,SUBSTITUTE(L11,Факты!$A$13,Факты!$B$13))</f>
        <v>[Имя], на [день] свободно в [время 1] и в [время 2]. Какое время закрепить за вами?</v>
      </c>
      <c r="N11" t="str">
        <f>IF(Факты!$B$14="",M11,SUBSTITUTE(M11,Факты!$A$14,Факты!$B$14))</f>
        <v>[Имя], на [день] свободно в [время 1] и в [время 2]. Какое время закрепить за вами?</v>
      </c>
      <c r="O11" t="str">
        <f>IF(Факты!$B$15="",N11,SUBSTITUTE(N11,Факты!$A$15,Факты!$B$15))</f>
        <v>[Имя], на [день] свободно в [время 1] и в [время 2]. Какое время закрепить за вами?</v>
      </c>
      <c r="P11" t="str">
        <f>IF(Факты!$B$16="",O11,SUBSTITUTE(O11,Факты!$A$16,Факты!$B$16))</f>
        <v>[Имя], на [день] свободно в [время 1] и в [время 2]. Какое время закрепить за вами?</v>
      </c>
      <c r="Q11" t="str">
        <f>IF(Факты!$B$17="",P11,SUBSTITUTE(P11,Факты!$A$17,Факты!$B$17))</f>
        <v>[Имя], на [день] свободно в [время 1] и в [время 2]. Какое время закрепить за вами?</v>
      </c>
      <c r="R11" t="str">
        <f>IF(Факты!$B$18="",Q11,SUBSTITUTE(Q11,Факты!$A$18,Факты!$B$18))</f>
        <v>[Имя], на [день] свободно в [время 1] и в [время 2]. Какое время закрепить за вами?</v>
      </c>
      <c r="S11" t="str">
        <f>IF(Факты!$B$19="",R11,SUBSTITUTE(R11,Факты!$A$19,Факты!$B$19))</f>
        <v>[Имя], на [день] свободно в [время 1] и в [время 2]. Какое время закрепить за вами?</v>
      </c>
      <c r="T11" t="str">
        <f>IF(Факты!$B$20="",S11,SUBSTITUTE(S11,Факты!$A$20,Факты!$B$20))</f>
        <v>[Имя], на [день] свободно в [время 1] и в [время 2]. Какое время закрепить за вами?</v>
      </c>
      <c r="U11" t="str">
        <f>IF(Факты!$B$21="",T11,SUBSTITUTE(T11,Факты!$A$21,Факты!$B$21))</f>
        <v>[Имя], на [день] свободно в [время 1] и в [время 2]. Какое время закрепить за вами?</v>
      </c>
      <c r="V11" t="str">
        <f>IF(Факты!$B$22="",U11,SUBSTITUTE(U11,Факты!$A$22,Факты!$B$22))</f>
        <v>[Имя], на [день] свободно в [время 1] и в [время 2]. Какое время закрепить за вами?</v>
      </c>
      <c r="W11" t="str">
        <f>IF(Факты!$B$23="",V11,SUBSTITUTE(V11,Факты!$A$23,Факты!$B$23))</f>
        <v>[Имя], на [день] свободно в [время 1] и в [время 2]. Какое время закрепить за вами?</v>
      </c>
      <c r="X11" t="str">
        <f>IF(Факты!$B$24="",W11,SUBSTITUTE(W11,Факты!$A$24,Факты!$B$24))</f>
        <v>[Имя], на [день] свободно в [время 1] и в [время 2]. Какое время закрепить за вами?</v>
      </c>
      <c r="Y11" t="str">
        <f>IF(Факты!$B$25="",X11,SUBSTITUTE(X11,Факты!$A$25,Факты!$B$25))</f>
        <v>[Имя], на [день] свободно в [время 1] и в [время 2]. Какое время закрепить за вами?</v>
      </c>
      <c r="Z11" t="str">
        <f>IF(Факты!$B$26="",Y11,SUBSTITUTE(Y11,Факты!$A$26,Факты!$B$26))</f>
        <v>[Имя], на [день] свободно в [время 1] и в [время 2]. Какое время закрепить за вами?</v>
      </c>
      <c r="AA11" t="str">
        <f>IF(Факты!$B$27="",Z11,SUBSTITUTE(Z11,Факты!$A$27,Факты!$B$27))</f>
        <v>[Имя], на [день] свободно в [время 1] и в [время 2]. Какое время закрепить за вами?</v>
      </c>
      <c r="AB11" t="str">
        <f>IF(Факты!$B$28="",AA11,SUBSTITUTE(AA11,Факты!$A$28,Факты!$B$28))</f>
        <v>[Имя], на [день] свободно в [время 1] и в [время 2]. Какое время закрепить за вами?</v>
      </c>
      <c r="AC11" t="str">
        <f>IF(Факты!$B$29="",AB11,SUBSTITUTE(AB11,Факты!$A$29,Факты!$B$29))</f>
        <v>[Имя], на [день] свободно в [время 1] и в [время 2]. Какое время закрепить за вами?</v>
      </c>
      <c r="AD11" t="str">
        <f>IF(Факты!$B$30="",AC11,SUBSTITUTE(AC11,Факты!$A$30,Факты!$B$30))</f>
        <v>[Имя], на [день] свободно в [время 1] и в [время 2]. Какое время закрепить за вами?</v>
      </c>
    </row>
    <row r="12">
      <c r="A12" t="str">
        <f>IF(Шаблоны!E12="","",Шаблоны!E12)</f>
        <v>Сегодня есть окно в [время]. Если подходит, напишите «да», и я запишу. Если нет, ближайшее свободное время [день, время].</v>
      </c>
      <c r="B12" t="str">
        <f>IF(Факты!$B$2="",A12,SUBSTITUTE(A12,Факты!$A$2,Факты!$B$2))</f>
        <v>Сегодня есть окно в [время]. Если подходит, напишите «да», и я запишу. Если нет, ближайшее свободное время [день, время].</v>
      </c>
      <c r="C12" t="str">
        <f>IF(Факты!$B$3="",B12,SUBSTITUTE(B12,Факты!$A$3,Факты!$B$3))</f>
        <v>Сегодня есть окно в [время]. Если подходит, напишите «да», и я запишу. Если нет, ближайшее свободное время [день, время].</v>
      </c>
      <c r="D12" t="str">
        <f>IF(Факты!$B$4="",C12,SUBSTITUTE(C12,Факты!$A$4,Факты!$B$4))</f>
        <v>Сегодня есть окно в [время]. Если подходит, напишите «да», и я запишу. Если нет, ближайшее свободное время [день, время].</v>
      </c>
      <c r="E12" t="str">
        <f>IF(Факты!$B$5="",D12,SUBSTITUTE(D12,Факты!$A$5,Факты!$B$5))</f>
        <v>Сегодня есть окно в [время]. Если подходит, напишите «да», и я запишу. Если нет, ближайшее свободное время [день, время].</v>
      </c>
      <c r="F12" t="str">
        <f>IF(Факты!$B$6="",E12,SUBSTITUTE(E12,Факты!$A$6,Факты!$B$6))</f>
        <v>Сегодня есть окно в [время]. Если подходит, напишите «да», и я запишу. Если нет, ближайшее свободное время [день, время].</v>
      </c>
      <c r="G12" t="str">
        <f>IF(Факты!$B$7="",F12,SUBSTITUTE(F12,Факты!$A$7,Факты!$B$7))</f>
        <v>Сегодня есть окно в [время]. Если подходит, напишите «да», и я запишу. Если нет, ближайшее свободное время [день, время].</v>
      </c>
      <c r="H12" t="str">
        <f>IF(Факты!$B$8="",G12,SUBSTITUTE(G12,Факты!$A$8,Факты!$B$8))</f>
        <v>Сегодня есть окно в [время]. Если подходит, напишите «да», и я запишу. Если нет, ближайшее свободное время [день, время].</v>
      </c>
      <c r="I12" t="str">
        <f>IF(Факты!$B$9="",H12,SUBSTITUTE(H12,Факты!$A$9,Факты!$B$9))</f>
        <v>Сегодня есть окно в [время]. Если подходит, напишите «да», и я запишу. Если нет, ближайшее свободное время [день, время].</v>
      </c>
      <c r="J12" t="str">
        <f>IF(Факты!$B$10="",I12,SUBSTITUTE(I12,Факты!$A$10,Факты!$B$10))</f>
        <v>Сегодня есть окно в [время]. Если подходит, напишите «да», и я запишу. Если нет, ближайшее свободное время [день, время].</v>
      </c>
      <c r="K12" t="str">
        <f>IF(Факты!$B$11="",J12,SUBSTITUTE(J12,Факты!$A$11,Факты!$B$11))</f>
        <v>Сегодня есть окно в [время]. Если подходит, напишите «да», и я запишу. Если нет, ближайшее свободное время [день, время].</v>
      </c>
      <c r="L12" t="str">
        <f>IF(Факты!$B$12="",K12,SUBSTITUTE(K12,Факты!$A$12,Факты!$B$12))</f>
        <v>Сегодня есть окно в [время]. Если подходит, напишите «да», и я запишу. Если нет, ближайшее свободное время [день, время].</v>
      </c>
      <c r="M12" t="str">
        <f>IF(Факты!$B$13="",L12,SUBSTITUTE(L12,Факты!$A$13,Факты!$B$13))</f>
        <v>Сегодня есть окно в [время]. Если подходит, напишите «да», и я запишу. Если нет, ближайшее свободное время [день, время].</v>
      </c>
      <c r="N12" t="str">
        <f>IF(Факты!$B$14="",M12,SUBSTITUTE(M12,Факты!$A$14,Факты!$B$14))</f>
        <v>Сегодня есть окно в [время]. Если подходит, напишите «да», и я запишу. Если нет, ближайшее свободное время [день, время].</v>
      </c>
      <c r="O12" t="str">
        <f>IF(Факты!$B$15="",N12,SUBSTITUTE(N12,Факты!$A$15,Факты!$B$15))</f>
        <v>Сегодня есть окно в [время]. Если подходит, напишите «да», и я запишу. Если нет, ближайшее свободное время [день, время].</v>
      </c>
      <c r="P12" t="str">
        <f>IF(Факты!$B$16="",O12,SUBSTITUTE(O12,Факты!$A$16,Факты!$B$16))</f>
        <v>Сегодня есть окно в [время]. Если подходит, напишите «да», и я запишу. Если нет, ближайшее свободное время [день, время].</v>
      </c>
      <c r="Q12" t="str">
        <f>IF(Факты!$B$17="",P12,SUBSTITUTE(P12,Факты!$A$17,Факты!$B$17))</f>
        <v>Сегодня есть окно в [время]. Если подходит, напишите «да», и я запишу. Если нет, ближайшее свободное время [день, время].</v>
      </c>
      <c r="R12" t="str">
        <f>IF(Факты!$B$18="",Q12,SUBSTITUTE(Q12,Факты!$A$18,Факты!$B$18))</f>
        <v>Сегодня есть окно в [время]. Если подходит, напишите «да», и я запишу. Если нет, ближайшее свободное время [день, время].</v>
      </c>
      <c r="S12" t="str">
        <f>IF(Факты!$B$19="",R12,SUBSTITUTE(R12,Факты!$A$19,Факты!$B$19))</f>
        <v>Сегодня есть окно в [время]. Если подходит, напишите «да», и я запишу. Если нет, ближайшее свободное время [день, время].</v>
      </c>
      <c r="T12" t="str">
        <f>IF(Факты!$B$20="",S12,SUBSTITUTE(S12,Факты!$A$20,Факты!$B$20))</f>
        <v>Сегодня есть окно в [время]. Если подходит, напишите «да», и я запишу. Если нет, ближайшее свободное время [день, время].</v>
      </c>
      <c r="U12" t="str">
        <f>IF(Факты!$B$21="",T12,SUBSTITUTE(T12,Факты!$A$21,Факты!$B$21))</f>
        <v>Сегодня есть окно в [время]. Если подходит, напишите «да», и я запишу. Если нет, ближайшее свободное время [день, время].</v>
      </c>
      <c r="V12" t="str">
        <f>IF(Факты!$B$22="",U12,SUBSTITUTE(U12,Факты!$A$22,Факты!$B$22))</f>
        <v>Сегодня есть окно в [время]. Если подходит, напишите «да», и я запишу. Если нет, ближайшее свободное время [день, время].</v>
      </c>
      <c r="W12" t="str">
        <f>IF(Факты!$B$23="",V12,SUBSTITUTE(V12,Факты!$A$23,Факты!$B$23))</f>
        <v>Сегодня есть окно в [время]. Если подходит, напишите «да», и я запишу. Если нет, ближайшее свободное время [день, время].</v>
      </c>
      <c r="X12" t="str">
        <f>IF(Факты!$B$24="",W12,SUBSTITUTE(W12,Факты!$A$24,Факты!$B$24))</f>
        <v>Сегодня есть окно в [время]. Если подходит, напишите «да», и я запишу. Если нет, ближайшее свободное время [день, время].</v>
      </c>
      <c r="Y12" t="str">
        <f>IF(Факты!$B$25="",X12,SUBSTITUTE(X12,Факты!$A$25,Факты!$B$25))</f>
        <v>Сегодня есть окно в [время]. Если подходит, напишите «да», и я запишу. Если нет, ближайшее свободное время [день, время].</v>
      </c>
      <c r="Z12" t="str">
        <f>IF(Факты!$B$26="",Y12,SUBSTITUTE(Y12,Факты!$A$26,Факты!$B$26))</f>
        <v>Сегодня есть окно в [время]. Если подходит, напишите «да», и я запишу. Если нет, ближайшее свободное время [день, время].</v>
      </c>
      <c r="AA12" t="str">
        <f>IF(Факты!$B$27="",Z12,SUBSTITUTE(Z12,Факты!$A$27,Факты!$B$27))</f>
        <v>Сегодня есть окно в [время]. Если подходит, напишите «да», и я запишу. Если нет, ближайшее свободное время [день, время].</v>
      </c>
      <c r="AB12" t="str">
        <f>IF(Факты!$B$28="",AA12,SUBSTITUTE(AA12,Факты!$A$28,Факты!$B$28))</f>
        <v>Сегодня есть окно в [время]. Если подходит, напишите «да», и я запишу. Если нет, ближайшее свободное время [день, время].</v>
      </c>
      <c r="AC12" t="str">
        <f>IF(Факты!$B$29="",AB12,SUBSTITUTE(AB12,Факты!$A$29,Факты!$B$29))</f>
        <v>Сегодня есть окно в [время]. Если подходит, напишите «да», и я запишу. Если нет, ближайшее свободное время [день, время].</v>
      </c>
      <c r="AD12" t="str">
        <f>IF(Факты!$B$30="",AC12,SUBSTITUTE(AC12,Факты!$A$30,Факты!$B$30))</f>
        <v>Сегодня есть окно в [время]. Если подходит, напишите «да», и я запишу. Если нет, ближайшее свободное время [день, время].</v>
      </c>
    </row>
    <row r="13">
      <c r="A13" t="str">
        <f>IF(Шаблоны!E13="","",Шаблоны!E13)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B13" t="str">
        <f>IF(Факты!$B$2="",A13,SUBSTITUTE(A13,Факты!$A$2,Факты!$B$2))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C13" t="str">
        <f>IF(Факты!$B$3="",B13,SUBSTITUTE(B13,Факты!$A$3,Факты!$B$3))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D13" t="str">
        <f>IF(Факты!$B$4="",C13,SUBSTITUTE(C13,Факты!$A$4,Факты!$B$4))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E13" t="str">
        <f>IF(Факты!$B$5="",D13,SUBSTITUTE(D13,Факты!$A$5,Факты!$B$5))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F13" t="str">
        <f>IF(Факты!$B$6="",E13,SUBSTITUTE(E13,Факты!$A$6,Факты!$B$6))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G13" t="str">
        <f>IF(Факты!$B$7="",F13,SUBSTITUTE(F13,Факты!$A$7,Факты!$B$7))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H13" t="str">
        <f>IF(Факты!$B$8="",G13,SUBSTITUTE(G13,Факты!$A$8,Факты!$B$8))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I13" t="str">
        <f>IF(Факты!$B$9="",H13,SUBSTITUTE(H13,Факты!$A$9,Факты!$B$9))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J13" t="str">
        <f>IF(Факты!$B$10="",I13,SUBSTITUTE(I13,Факты!$A$10,Факты!$B$10))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K13" t="str">
        <f>IF(Факты!$B$11="",J13,SUBSTITUTE(J13,Факты!$A$11,Факты!$B$11))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L13" t="str">
        <f>IF(Факты!$B$12="",K13,SUBSTITUTE(K13,Факты!$A$12,Факты!$B$12))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M13" t="str">
        <f>IF(Факты!$B$13="",L13,SUBSTITUTE(L13,Факты!$A$13,Факты!$B$13))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N13" t="str">
        <f>IF(Факты!$B$14="",M13,SUBSTITUTE(M13,Факты!$A$14,Факты!$B$14))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O13" t="str">
        <f>IF(Факты!$B$15="",N13,SUBSTITUTE(N13,Факты!$A$15,Факты!$B$15))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P13" t="str">
        <f>IF(Факты!$B$16="",O13,SUBSTITUTE(O13,Факты!$A$16,Факты!$B$16))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Q13" t="str">
        <f>IF(Факты!$B$17="",P13,SUBSTITUTE(P13,Факты!$A$17,Факты!$B$17))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R13" t="str">
        <f>IF(Факты!$B$18="",Q13,SUBSTITUTE(Q13,Факты!$A$18,Факты!$B$18))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S13" t="str">
        <f>IF(Факты!$B$19="",R13,SUBSTITUTE(R13,Факты!$A$19,Факты!$B$19))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T13" t="str">
        <f>IF(Факты!$B$20="",S13,SUBSTITUTE(S13,Факты!$A$20,Факты!$B$20))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U13" t="str">
        <f>IF(Факты!$B$21="",T13,SUBSTITUTE(T13,Факты!$A$21,Факты!$B$21))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V13" t="str">
        <f>IF(Факты!$B$22="",U13,SUBSTITUTE(U13,Факты!$A$22,Факты!$B$22))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W13" t="str">
        <f>IF(Факты!$B$23="",V13,SUBSTITUTE(V13,Факты!$A$23,Факты!$B$23))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X13" t="str">
        <f>IF(Факты!$B$24="",W13,SUBSTITUTE(W13,Факты!$A$24,Факты!$B$24))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Y13" t="str">
        <f>IF(Факты!$B$25="",X13,SUBSTITUTE(X13,Факты!$A$25,Факты!$B$25))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Z13" t="str">
        <f>IF(Факты!$B$26="",Y13,SUBSTITUTE(Y13,Факты!$A$26,Факты!$B$26))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AA13" t="str">
        <f>IF(Факты!$B$27="",Z13,SUBSTITUTE(Z13,Факты!$A$27,Факты!$B$27))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AB13" t="str">
        <f>IF(Факты!$B$28="",AA13,SUBSTITUTE(AA13,Факты!$A$28,Факты!$B$28))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AC13" t="str">
        <f>IF(Факты!$B$29="",AB13,SUBSTITUTE(AB13,Факты!$A$29,Факты!$B$29))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  <c r="AD13" t="str">
        <f>IF(Факты!$B$30="",AC13,SUBSTITUTE(AC13,Факты!$A$30,Факты!$B$30))</f>
        <v>На [день] всё занято, извините. Ближайшее свободное время [день, время]. Записать вас туда или поставить в лист ожидания на [день]? Если кто-то отменит, сразу напишу.</v>
      </c>
    </row>
    <row r="14">
      <c r="A14" t="str">
        <f>IF(Шаблоны!E14="","",Шаблоны!E14)</f>
        <v>Обычно {длительность}, точнее скажу, когда узнаю {от_чего_цена}. Подобрать время с запасом?</v>
      </c>
      <c r="B14" t="str">
        <f>IF(Факты!$B$2="",A14,SUBSTITUTE(A14,Факты!$A$2,Факты!$B$2))</f>
        <v>Обычно {длительность}, точнее скажу, когда узнаю {от_чего_цена}. Подобрать время с запасом?</v>
      </c>
      <c r="C14" t="str">
        <f>IF(Факты!$B$3="",B14,SUBSTITUTE(B14,Факты!$A$3,Факты!$B$3))</f>
        <v>Обычно {длительность}, точнее скажу, когда узнаю {от_чего_цена}. Подобрать время с запасом?</v>
      </c>
      <c r="D14" t="str">
        <f>IF(Факты!$B$4="",C14,SUBSTITUTE(C14,Факты!$A$4,Факты!$B$4))</f>
        <v>Обычно {длительность}, точнее скажу, когда узнаю {от_чего_цена}. Подобрать время с запасом?</v>
      </c>
      <c r="E14" t="str">
        <f>IF(Факты!$B$5="",D14,SUBSTITUTE(D14,Факты!$A$5,Факты!$B$5))</f>
        <v>Обычно {длительность}, точнее скажу, когда узнаю породы, размера и состояния шерсти. Подобрать время с запасом?</v>
      </c>
      <c r="F14" t="str">
        <f>IF(Факты!$B$6="",E14,SUBSTITUTE(E14,Факты!$A$6,Факты!$B$6))</f>
        <v>Обычно {длительность}, точнее скажу, когда узнаю породы, размера и состояния шерсти. Подобрать время с запасом?</v>
      </c>
      <c r="G14" t="str">
        <f>IF(Факты!$B$7="",F14,SUBSTITUTE(F14,Факты!$A$7,Факты!$B$7))</f>
        <v>Обычно {длительность}, точнее скажу, когда узнаю породы, размера и состояния шерсти. Подобрать время с запасом?</v>
      </c>
      <c r="H14" t="str">
        <f>IF(Факты!$B$8="",G14,SUBSTITUTE(G14,Факты!$A$8,Факты!$B$8))</f>
        <v>Обычно {длительность}, точнее скажу, когда узнаю породы, размера и состояния шерсти. Подобрать время с запасом?</v>
      </c>
      <c r="I14" t="str">
        <f>IF(Факты!$B$9="",H14,SUBSTITUTE(H14,Факты!$A$9,Факты!$B$9))</f>
        <v>Обычно {длительность}, точнее скажу, когда узнаю породы, размера и состояния шерсти. Подобрать время с запасом?</v>
      </c>
      <c r="J14" t="str">
        <f>IF(Факты!$B$10="",I14,SUBSTITUTE(I14,Факты!$A$10,Факты!$B$10))</f>
        <v>Обычно {длительность}, точнее скажу, когда узнаю породы, размера и состояния шерсти. Подобрать время с запасом?</v>
      </c>
      <c r="K14" t="str">
        <f>IF(Факты!$B$11="",J14,SUBSTITUTE(J14,Факты!$A$11,Факты!$B$11))</f>
        <v>Обычно {длительность}, точнее скажу, когда узнаю породы, размера и состояния шерсти. Подобрать время с запасом?</v>
      </c>
      <c r="L14" t="str">
        <f>IF(Факты!$B$12="",K14,SUBSTITUTE(K14,Факты!$A$12,Факты!$B$12))</f>
        <v>Обычно от 1,5 до 3 часов, точнее скажу, когда узнаю породы, размера и состояния шерсти. Подобрать время с запасом?</v>
      </c>
      <c r="M14" t="str">
        <f>IF(Факты!$B$13="",L14,SUBSTITUTE(L14,Факты!$A$13,Факты!$B$13))</f>
        <v>Обычно от 1,5 до 3 часов, точнее скажу, когда узнаю породы, размера и состояния шерсти. Подобрать время с запасом?</v>
      </c>
      <c r="N14" t="str">
        <f>IF(Факты!$B$14="",M14,SUBSTITUTE(M14,Факты!$A$14,Факты!$B$14))</f>
        <v>Обычно от 1,5 до 3 часов, точнее скажу, когда узнаю породы, размера и состояния шерсти. Подобрать время с запасом?</v>
      </c>
      <c r="O14" t="str">
        <f>IF(Факты!$B$15="",N14,SUBSTITUTE(N14,Факты!$A$15,Факты!$B$15))</f>
        <v>Обычно от 1,5 до 3 часов, точнее скажу, когда узнаю породы, размера и состояния шерсти. Подобрать время с запасом?</v>
      </c>
      <c r="P14" t="str">
        <f>IF(Факты!$B$16="",O14,SUBSTITUTE(O14,Факты!$A$16,Факты!$B$16))</f>
        <v>Обычно от 1,5 до 3 часов, точнее скажу, когда узнаю породы, размера и состояния шерсти. Подобрать время с запасом?</v>
      </c>
      <c r="Q14" t="str">
        <f>IF(Факты!$B$17="",P14,SUBSTITUTE(P14,Факты!$A$17,Факты!$B$17))</f>
        <v>Обычно от 1,5 до 3 часов, точнее скажу, когда узнаю породы, размера и состояния шерсти. Подобрать время с запасом?</v>
      </c>
      <c r="R14" t="str">
        <f>IF(Факты!$B$18="",Q14,SUBSTITUTE(Q14,Факты!$A$18,Факты!$B$18))</f>
        <v>Обычно от 1,5 до 3 часов, точнее скажу, когда узнаю породы, размера и состояния шерсти. Подобрать время с запасом?</v>
      </c>
      <c r="S14" t="str">
        <f>IF(Факты!$B$19="",R14,SUBSTITUTE(R14,Факты!$A$19,Факты!$B$19))</f>
        <v>Обычно от 1,5 до 3 часов, точнее скажу, когда узнаю породы, размера и состояния шерсти. Подобрать время с запасом?</v>
      </c>
      <c r="T14" t="str">
        <f>IF(Факты!$B$20="",S14,SUBSTITUTE(S14,Факты!$A$20,Факты!$B$20))</f>
        <v>Обычно от 1,5 до 3 часов, точнее скажу, когда узнаю породы, размера и состояния шерсти. Подобрать время с запасом?</v>
      </c>
      <c r="U14" t="str">
        <f>IF(Факты!$B$21="",T14,SUBSTITUTE(T14,Факты!$A$21,Факты!$B$21))</f>
        <v>Обычно от 1,5 до 3 часов, точнее скажу, когда узнаю породы, размера и состояния шерсти. Подобрать время с запасом?</v>
      </c>
      <c r="V14" t="str">
        <f>IF(Факты!$B$22="",U14,SUBSTITUTE(U14,Факты!$A$22,Факты!$B$22))</f>
        <v>Обычно от 1,5 до 3 часов, точнее скажу, когда узнаю породы, размера и состояния шерсти. Подобрать время с запасом?</v>
      </c>
      <c r="W14" t="str">
        <f>IF(Факты!$B$23="",V14,SUBSTITUTE(V14,Факты!$A$23,Факты!$B$23))</f>
        <v>Обычно от 1,5 до 3 часов, точнее скажу, когда узнаю породы, размера и состояния шерсти. Подобрать время с запасом?</v>
      </c>
      <c r="X14" t="str">
        <f>IF(Факты!$B$24="",W14,SUBSTITUTE(W14,Факты!$A$24,Факты!$B$24))</f>
        <v>Обычно от 1,5 до 3 часов, точнее скажу, когда узнаю породы, размера и состояния шерсти. Подобрать время с запасом?</v>
      </c>
      <c r="Y14" t="str">
        <f>IF(Факты!$B$25="",X14,SUBSTITUTE(X14,Факты!$A$25,Факты!$B$25))</f>
        <v>Обычно от 1,5 до 3 часов, точнее скажу, когда узнаю породы, размера и состояния шерсти. Подобрать время с запасом?</v>
      </c>
      <c r="Z14" t="str">
        <f>IF(Факты!$B$26="",Y14,SUBSTITUTE(Y14,Факты!$A$26,Факты!$B$26))</f>
        <v>Обычно от 1,5 до 3 часов, точнее скажу, когда узнаю породы, размера и состояния шерсти. Подобрать время с запасом?</v>
      </c>
      <c r="AA14" t="str">
        <f>IF(Факты!$B$27="",Z14,SUBSTITUTE(Z14,Факты!$A$27,Факты!$B$27))</f>
        <v>Обычно от 1,5 до 3 часов, точнее скажу, когда узнаю породы, размера и состояния шерсти. Подобрать время с запасом?</v>
      </c>
      <c r="AB14" t="str">
        <f>IF(Факты!$B$28="",AA14,SUBSTITUTE(AA14,Факты!$A$28,Факты!$B$28))</f>
        <v>Обычно от 1,5 до 3 часов, точнее скажу, когда узнаю породы, размера и состояния шерсти. Подобрать время с запасом?</v>
      </c>
      <c r="AC14" t="str">
        <f>IF(Факты!$B$29="",AB14,SUBSTITUTE(AB14,Факты!$A$29,Факты!$B$29))</f>
        <v>Обычно от 1,5 до 3 часов, точнее скажу, когда узнаю породы, размера и состояния шерсти. Подобрать время с запасом?</v>
      </c>
      <c r="AD14" t="str">
        <f>IF(Факты!$B$30="",AC14,SUBSTITUTE(AC14,Факты!$A$30,Факты!$B$30))</f>
        <v>Обычно от 1,5 до 3 часов, точнее скажу, когда узнаю породы, размера и состояния шерсти. Подобрать время с запасом?</v>
      </c>
    </row>
    <row r="15">
      <c r="A15" t="str">
        <f>IF(Шаблоны!E15="","",Шаблоны!E15)</f>
        <v>Вы записаны: [день, дата], [время], {адрес}. Стоимость [сумма]. Если планы изменятся, напишите сюда. {перенос}.</v>
      </c>
      <c r="B15" t="str">
        <f>IF(Факты!$B$2="",A15,SUBSTITUTE(A15,Факты!$A$2,Факты!$B$2))</f>
        <v>Вы записаны: [день, дата], [время], {адрес}. Стоимость [сумма]. Если планы изменятся, напишите сюда. {перенос}.</v>
      </c>
      <c r="C15" t="str">
        <f>IF(Факты!$B$3="",B15,SUBSTITUTE(B15,Факты!$A$3,Факты!$B$3))</f>
        <v>Вы записаны: [день, дата], [время], {адрес}. Стоимость [сумма]. Если планы изменятся, напишите сюда. {перенос}.</v>
      </c>
      <c r="D15" t="str">
        <f>IF(Факты!$B$4="",C15,SUBSTITUTE(C15,Факты!$A$4,Факты!$B$4))</f>
        <v>Вы записаны: [день, дата], [время], {адрес}. Стоимость [сумма]. Если планы изменятся, напишите сюда. {перенос}.</v>
      </c>
      <c r="E15" t="str">
        <f>IF(Факты!$B$5="",D15,SUBSTITUTE(D15,Факты!$A$5,Факты!$B$5))</f>
        <v>Вы записаны: [день, дата], [время], {адрес}. Стоимость [сумма]. Если планы изменятся, напишите сюда. {перенос}.</v>
      </c>
      <c r="F15" t="str">
        <f>IF(Факты!$B$6="",E15,SUBSTITUTE(E15,Факты!$A$6,Факты!$B$6))</f>
        <v>Вы записаны: [день, дата], [время], {адрес}. Стоимость [сумма]. Если планы изменятся, напишите сюда. {перенос}.</v>
      </c>
      <c r="G15" t="str">
        <f>IF(Факты!$B$7="",F15,SUBSTITUTE(F15,Факты!$A$7,Факты!$B$7))</f>
        <v>Вы записаны: [день, дата], [время], {адрес}. Стоимость [сумма]. Если планы изменятся, напишите сюда. {перенос}.</v>
      </c>
      <c r="H15" t="str">
        <f>IF(Факты!$B$8="",G15,SUBSTITUTE(G15,Факты!$A$8,Факты!$B$8))</f>
        <v>Вы записаны: [день, дата], [время], {адрес}. Стоимость [сумма]. Если планы изменятся, напишите сюда. {перенос}.</v>
      </c>
      <c r="I15" t="str">
        <f>IF(Факты!$B$9="",H15,SUBSTITUTE(H15,Факты!$A$9,Факты!$B$9))</f>
        <v>Вы записаны: [день, дата], [время], {адрес}. Стоимость [сумма]. Если планы изменятся, напишите сюда. {перенос}.</v>
      </c>
      <c r="J15" t="str">
        <f>IF(Факты!$B$10="",I15,SUBSTITUTE(I15,Факты!$A$10,Факты!$B$10))</f>
        <v>Вы записаны: [день, дата], [время], {адрес}. Стоимость [сумма]. Если планы изменятся, напишите сюда. {перенос}.</v>
      </c>
      <c r="K15" t="str">
        <f>IF(Факты!$B$11="",J15,SUBSTITUTE(J15,Факты!$A$11,Факты!$B$11))</f>
        <v>Вы записаны: [день, дата], [время], {адрес}. Стоимость [сумма]. Если планы изменятся, напишите сюда. {перенос}.</v>
      </c>
      <c r="L15" t="str">
        <f>IF(Факты!$B$12="",K15,SUBSTITUTE(K15,Факты!$A$12,Факты!$B$12))</f>
        <v>Вы записаны: [день, дата], [время], {адрес}. Стоимость [сумма]. Если планы изменятся, напишите сюда. {перенос}.</v>
      </c>
      <c r="M15" t="str">
        <f>IF(Факты!$B$13="",L15,SUBSTITUTE(L15,Факты!$A$13,Факты!$B$13))</f>
        <v>Вы записаны: [день, дата], [время], ул. Садовая, 12, вход со двора. Стоимость [сумма]. Если планы изменятся, напишите сюда. {перенос}.</v>
      </c>
      <c r="N15" t="str">
        <f>IF(Факты!$B$14="",M15,SUBSTITUTE(M15,Факты!$A$14,Факты!$B$14))</f>
        <v>Вы записаны: [день, дата], [время], ул. Садовая, 12, вход со двора. Стоимость [сумма]. Если планы изменятся, напишите сюда. {перенос}.</v>
      </c>
      <c r="O15" t="str">
        <f>IF(Факты!$B$15="",N15,SUBSTITUTE(N15,Факты!$A$15,Факты!$B$15))</f>
        <v>Вы записаны: [день, дата], [время], ул. Садовая, 12, вход со двора. Стоимость [сумма]. Если планы изменятся, напишите сюда. {перенос}.</v>
      </c>
      <c r="P15" t="str">
        <f>IF(Факты!$B$16="",O15,SUBSTITUTE(O15,Факты!$A$16,Факты!$B$16))</f>
        <v>Вы записаны: [день, дата], [время], ул. Садовая, 12, вход со двора. Стоимость [сумма]. Если планы изменятся, напишите сюда. {перенос}.</v>
      </c>
      <c r="Q15" t="str">
        <f>IF(Факты!$B$17="",P15,SUBSTITUTE(P15,Факты!$A$17,Факты!$B$17))</f>
        <v>Вы записаны: [день, дата], [время], ул. Садовая, 12, вход со двора. Стоимость [сумма]. Если планы изменятся, напишите сюда. {перенос}.</v>
      </c>
      <c r="R15" t="str">
        <f>IF(Факты!$B$18="",Q15,SUBSTITUTE(Q15,Факты!$A$18,Факты!$B$18))</f>
        <v>Вы записаны: [день, дата], [время], ул. Садовая, 12, вход со двора. Стоимость [сумма]. Если планы изменятся, напишите сюда. {перенос}.</v>
      </c>
      <c r="S15" t="str">
        <f>IF(Факты!$B$19="",R15,SUBSTITUTE(R15,Факты!$A$19,Факты!$B$19))</f>
        <v>Вы записаны: [день, дата], [время], ул. Садовая, 12, вход со двора. Стоимость [сумма]. Если планы изменятся, напишите сюда. {перенос}.</v>
      </c>
      <c r="T15" t="str">
        <f>IF(Факты!$B$20="",S15,SUBSTITUTE(S15,Факты!$A$20,Факты!$B$20))</f>
        <v>Вы записаны: [день, дата], [время], ул. Садовая, 12, вход со двора. Стоимость [сумма]. Если планы изменятся, напишите сюда. Перенос бесплатный, если предупредить за 24 часа.</v>
      </c>
      <c r="U15" t="str">
        <f>IF(Факты!$B$21="",T15,SUBSTITUTE(T15,Факты!$A$21,Факты!$B$21))</f>
        <v>Вы записаны: [день, дата], [время], ул. Садовая, 12, вход со двора. Стоимость [сумма]. Если планы изменятся, напишите сюда. Перенос бесплатный, если предупредить за 24 часа.</v>
      </c>
      <c r="V15" t="str">
        <f>IF(Факты!$B$22="",U15,SUBSTITUTE(U15,Факты!$A$22,Факты!$B$22))</f>
        <v>Вы записаны: [день, дата], [время], ул. Садовая, 12, вход со двора. Стоимость [сумма]. Если планы изменятся, напишите сюда. Перенос бесплатный, если предупредить за 24 часа.</v>
      </c>
      <c r="W15" t="str">
        <f>IF(Факты!$B$23="",V15,SUBSTITUTE(V15,Факты!$A$23,Факты!$B$23))</f>
        <v>Вы записаны: [день, дата], [время], ул. Садовая, 12, вход со двора. Стоимость [сумма]. Если планы изменятся, напишите сюда. Перенос бесплатный, если предупредить за 24 часа.</v>
      </c>
      <c r="X15" t="str">
        <f>IF(Факты!$B$24="",W15,SUBSTITUTE(W15,Факты!$A$24,Факты!$B$24))</f>
        <v>Вы записаны: [день, дата], [время], ул. Садовая, 12, вход со двора. Стоимость [сумма]. Если планы изменятся, напишите сюда. Перенос бесплатный, если предупредить за 24 часа.</v>
      </c>
      <c r="Y15" t="str">
        <f>IF(Факты!$B$25="",X15,SUBSTITUTE(X15,Факты!$A$25,Факты!$B$25))</f>
        <v>Вы записаны: [день, дата], [время], ул. Садовая, 12, вход со двора. Стоимость [сумма]. Если планы изменятся, напишите сюда. Перенос бесплатный, если предупредить за 24 часа.</v>
      </c>
      <c r="Z15" t="str">
        <f>IF(Факты!$B$26="",Y15,SUBSTITUTE(Y15,Факты!$A$26,Факты!$B$26))</f>
        <v>Вы записаны: [день, дата], [время], ул. Садовая, 12, вход со двора. Стоимость [сумма]. Если планы изменятся, напишите сюда. Перенос бесплатный, если предупредить за 24 часа.</v>
      </c>
      <c r="AA15" t="str">
        <f>IF(Факты!$B$27="",Z15,SUBSTITUTE(Z15,Факты!$A$27,Факты!$B$27))</f>
        <v>Вы записаны: [день, дата], [время], ул. Садовая, 12, вход со двора. Стоимость [сумма]. Если планы изменятся, напишите сюда. Перенос бесплатный, если предупредить за 24 часа.</v>
      </c>
      <c r="AB15" t="str">
        <f>IF(Факты!$B$28="",AA15,SUBSTITUTE(AA15,Факты!$A$28,Факты!$B$28))</f>
        <v>Вы записаны: [день, дата], [время], ул. Садовая, 12, вход со двора. Стоимость [сумма]. Если планы изменятся, напишите сюда. Перенос бесплатный, если предупредить за 24 часа.</v>
      </c>
      <c r="AC15" t="str">
        <f>IF(Факты!$B$29="",AB15,SUBSTITUTE(AB15,Факты!$A$29,Факты!$B$29))</f>
        <v>Вы записаны: [день, дата], [время], ул. Садовая, 12, вход со двора. Стоимость [сумма]. Если планы изменятся, напишите сюда. Перенос бесплатный, если предупредить за 24 часа.</v>
      </c>
      <c r="AD15" t="str">
        <f>IF(Факты!$B$30="",AC15,SUBSTITUTE(AC15,Факты!$A$30,Факты!$B$30))</f>
        <v>Вы записаны: [день, дата], [время], ул. Садовая, 12, вход со двора. Стоимость [сумма]. Если планы изменятся, напишите сюда. Перенос бесплатный, если предупредить за 24 часа.</v>
      </c>
    </row>
    <row r="16">
      <c r="A16" t="str">
        <f>IF(Шаблоны!E16="","",Шаблоны!E16)</f>
        <v>[Имя], добрый день! Напоминаю: завтра в [время] ждём вас, {адрес}. {как_найти}. Если планы изменились, напишите, перенесём.</v>
      </c>
      <c r="B16" t="str">
        <f>IF(Факты!$B$2="",A16,SUBSTITUTE(A16,Факты!$A$2,Факты!$B$2))</f>
        <v>[Имя], добрый день! Напоминаю: завтра в [время] ждём вас, {адрес}. {как_найти}. Если планы изменились, напишите, перенесём.</v>
      </c>
      <c r="C16" t="str">
        <f>IF(Факты!$B$3="",B16,SUBSTITUTE(B16,Факты!$A$3,Факты!$B$3))</f>
        <v>[Имя], добрый день! Напоминаю: завтра в [время] ждём вас, {адрес}. {как_найти}. Если планы изменились, напишите, перенесём.</v>
      </c>
      <c r="D16" t="str">
        <f>IF(Факты!$B$4="",C16,SUBSTITUTE(C16,Факты!$A$4,Факты!$B$4))</f>
        <v>[Имя], добрый день! Напоминаю: завтра в [время] ждём вас, {адрес}. {как_найти}. Если планы изменились, напишите, перенесём.</v>
      </c>
      <c r="E16" t="str">
        <f>IF(Факты!$B$5="",D16,SUBSTITUTE(D16,Факты!$A$5,Факты!$B$5))</f>
        <v>[Имя], добрый день! Напоминаю: завтра в [время] ждём вас, {адрес}. {как_найти}. Если планы изменились, напишите, перенесём.</v>
      </c>
      <c r="F16" t="str">
        <f>IF(Факты!$B$6="",E16,SUBSTITUTE(E16,Факты!$A$6,Факты!$B$6))</f>
        <v>[Имя], добрый день! Напоминаю: завтра в [время] ждём вас, {адрес}. {как_найти}. Если планы изменились, напишите, перенесём.</v>
      </c>
      <c r="G16" t="str">
        <f>IF(Факты!$B$7="",F16,SUBSTITUTE(F16,Факты!$A$7,Факты!$B$7))</f>
        <v>[Имя], добрый день! Напоминаю: завтра в [время] ждём вас, {адрес}. {как_найти}. Если планы изменились, напишите, перенесём.</v>
      </c>
      <c r="H16" t="str">
        <f>IF(Факты!$B$8="",G16,SUBSTITUTE(G16,Факты!$A$8,Факты!$B$8))</f>
        <v>[Имя], добрый день! Напоминаю: завтра в [время] ждём вас, {адрес}. {как_найти}. Если планы изменились, напишите, перенесём.</v>
      </c>
      <c r="I16" t="str">
        <f>IF(Факты!$B$9="",H16,SUBSTITUTE(H16,Факты!$A$9,Факты!$B$9))</f>
        <v>[Имя], добрый день! Напоминаю: завтра в [время] ждём вас, {адрес}. {как_найти}. Если планы изменились, напишите, перенесём.</v>
      </c>
      <c r="J16" t="str">
        <f>IF(Факты!$B$10="",I16,SUBSTITUTE(I16,Факты!$A$10,Факты!$B$10))</f>
        <v>[Имя], добрый день! Напоминаю: завтра в [время] ждём вас, {адрес}. {как_найти}. Если планы изменились, напишите, перенесём.</v>
      </c>
      <c r="K16" t="str">
        <f>IF(Факты!$B$11="",J16,SUBSTITUTE(J16,Факты!$A$11,Факты!$B$11))</f>
        <v>[Имя], добрый день! Напоминаю: завтра в [время] ждём вас, {адрес}. {как_найти}. Если планы изменились, напишите, перенесём.</v>
      </c>
      <c r="L16" t="str">
        <f>IF(Факты!$B$12="",K16,SUBSTITUTE(K16,Факты!$A$12,Факты!$B$12))</f>
        <v>[Имя], добрый день! Напоминаю: завтра в [время] ждём вас, {адрес}. {как_найти}. Если планы изменились, напишите, перенесём.</v>
      </c>
      <c r="M16" t="str">
        <f>IF(Факты!$B$13="",L16,SUBSTITUTE(L16,Факты!$A$13,Факты!$B$13))</f>
        <v>[Имя], добрый день! Напоминаю: завтра в [время] ждём вас, ул. Садовая, 12, вход со двора. {как_найти}. Если планы изменились, напишите, перенесём.</v>
      </c>
      <c r="N16" t="str">
        <f>IF(Факты!$B$14="",M16,SUBSTITUTE(M16,Факты!$A$14,Факты!$B$14))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O16" t="str">
        <f>IF(Факты!$B$15="",N16,SUBSTITUTE(N16,Факты!$A$15,Факты!$B$15))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P16" t="str">
        <f>IF(Факты!$B$16="",O16,SUBSTITUTE(O16,Факты!$A$16,Факты!$B$16))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Q16" t="str">
        <f>IF(Факты!$B$17="",P16,SUBSTITUTE(P16,Факты!$A$17,Факты!$B$17))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R16" t="str">
        <f>IF(Факты!$B$18="",Q16,SUBSTITUTE(Q16,Факты!$A$18,Факты!$B$18))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S16" t="str">
        <f>IF(Факты!$B$19="",R16,SUBSTITUTE(R16,Факты!$A$19,Факты!$B$19))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T16" t="str">
        <f>IF(Факты!$B$20="",S16,SUBSTITUTE(S16,Факты!$A$20,Факты!$B$20))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U16" t="str">
        <f>IF(Факты!$B$21="",T16,SUBSTITUTE(T16,Факты!$A$21,Факты!$B$21))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V16" t="str">
        <f>IF(Факты!$B$22="",U16,SUBSTITUTE(U16,Факты!$A$22,Факты!$B$22))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W16" t="str">
        <f>IF(Факты!$B$23="",V16,SUBSTITUTE(V16,Факты!$A$23,Факты!$B$23))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X16" t="str">
        <f>IF(Факты!$B$24="",W16,SUBSTITUTE(W16,Факты!$A$24,Факты!$B$24))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Y16" t="str">
        <f>IF(Факты!$B$25="",X16,SUBSTITUTE(X16,Факты!$A$25,Факты!$B$25))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Z16" t="str">
        <f>IF(Факты!$B$26="",Y16,SUBSTITUTE(Y16,Факты!$A$26,Факты!$B$26))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AA16" t="str">
        <f>IF(Факты!$B$27="",Z16,SUBSTITUTE(Z16,Факты!$A$27,Факты!$B$27))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AB16" t="str">
        <f>IF(Факты!$B$28="",AA16,SUBSTITUTE(AA16,Факты!$A$28,Факты!$B$28))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AC16" t="str">
        <f>IF(Факты!$B$29="",AB16,SUBSTITUTE(AB16,Факты!$A$29,Факты!$B$29))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  <c r="AD16" t="str">
        <f>IF(Факты!$B$30="",AC16,SUBSTITUTE(AC16,Факты!$A$30,Факты!$B$30))</f>
        <v>[Имя], добрый день! Напоминаю: завтра в [время] ждём вас, ул. Садовая, 12, вход со двора. От остановки «Рынок» 3 минуты пешком, у входа есть парковка. Если планы изменились, напишите, перенесём.</v>
      </c>
    </row>
    <row r="17">
      <c r="A17" t="str">
        <f>IF(Шаблоны!E17="","",Шаблоны!E17)</f>
        <v>Конечно. {перенос}. На какой день перенести? Свободно [день, время] и [день, время].</v>
      </c>
      <c r="B17" t="str">
        <f>IF(Факты!$B$2="",A17,SUBSTITUTE(A17,Факты!$A$2,Факты!$B$2))</f>
        <v>Конечно. {перенос}. На какой день перенести? Свободно [день, время] и [день, время].</v>
      </c>
      <c r="C17" t="str">
        <f>IF(Факты!$B$3="",B17,SUBSTITUTE(B17,Факты!$A$3,Факты!$B$3))</f>
        <v>Конечно. {перенос}. На какой день перенести? Свободно [день, время] и [день, время].</v>
      </c>
      <c r="D17" t="str">
        <f>IF(Факты!$B$4="",C17,SUBSTITUTE(C17,Факты!$A$4,Факты!$B$4))</f>
        <v>Конечно. {перенос}. На какой день перенести? Свободно [день, время] и [день, время].</v>
      </c>
      <c r="E17" t="str">
        <f>IF(Факты!$B$5="",D17,SUBSTITUTE(D17,Факты!$A$5,Факты!$B$5))</f>
        <v>Конечно. {перенос}. На какой день перенести? Свободно [день, время] и [день, время].</v>
      </c>
      <c r="F17" t="str">
        <f>IF(Факты!$B$6="",E17,SUBSTITUTE(E17,Факты!$A$6,Факты!$B$6))</f>
        <v>Конечно. {перенос}. На какой день перенести? Свободно [день, время] и [день, время].</v>
      </c>
      <c r="G17" t="str">
        <f>IF(Факты!$B$7="",F17,SUBSTITUTE(F17,Факты!$A$7,Факты!$B$7))</f>
        <v>Конечно. {перенос}. На какой день перенести? Свободно [день, время] и [день, время].</v>
      </c>
      <c r="H17" t="str">
        <f>IF(Факты!$B$8="",G17,SUBSTITUTE(G17,Факты!$A$8,Факты!$B$8))</f>
        <v>Конечно. {перенос}. На какой день перенести? Свободно [день, время] и [день, время].</v>
      </c>
      <c r="I17" t="str">
        <f>IF(Факты!$B$9="",H17,SUBSTITUTE(H17,Факты!$A$9,Факты!$B$9))</f>
        <v>Конечно. {перенос}. На какой день перенести? Свободно [день, время] и [день, время].</v>
      </c>
      <c r="J17" t="str">
        <f>IF(Факты!$B$10="",I17,SUBSTITUTE(I17,Факты!$A$10,Факты!$B$10))</f>
        <v>Конечно. {перенос}. На какой день перенести? Свободно [день, время] и [день, время].</v>
      </c>
      <c r="K17" t="str">
        <f>IF(Факты!$B$11="",J17,SUBSTITUTE(J17,Факты!$A$11,Факты!$B$11))</f>
        <v>Конечно. {перенос}. На какой день перенести? Свободно [день, время] и [день, время].</v>
      </c>
      <c r="L17" t="str">
        <f>IF(Факты!$B$12="",K17,SUBSTITUTE(K17,Факты!$A$12,Факты!$B$12))</f>
        <v>Конечно. {перенос}. На какой день перенести? Свободно [день, время] и [день, время].</v>
      </c>
      <c r="M17" t="str">
        <f>IF(Факты!$B$13="",L17,SUBSTITUTE(L17,Факты!$A$13,Факты!$B$13))</f>
        <v>Конечно. {перенос}. На какой день перенести? Свободно [день, время] и [день, время].</v>
      </c>
      <c r="N17" t="str">
        <f>IF(Факты!$B$14="",M17,SUBSTITUTE(M17,Факты!$A$14,Факты!$B$14))</f>
        <v>Конечно. {перенос}. На какой день перенести? Свободно [день, время] и [день, время].</v>
      </c>
      <c r="O17" t="str">
        <f>IF(Факты!$B$15="",N17,SUBSTITUTE(N17,Факты!$A$15,Факты!$B$15))</f>
        <v>Конечно. {перенос}. На какой день перенести? Свободно [день, время] и [день, время].</v>
      </c>
      <c r="P17" t="str">
        <f>IF(Факты!$B$16="",O17,SUBSTITUTE(O17,Факты!$A$16,Факты!$B$16))</f>
        <v>Конечно. {перенос}. На какой день перенести? Свободно [день, время] и [день, время].</v>
      </c>
      <c r="Q17" t="str">
        <f>IF(Факты!$B$17="",P17,SUBSTITUTE(P17,Факты!$A$17,Факты!$B$17))</f>
        <v>Конечно. {перенос}. На какой день перенести? Свободно [день, время] и [день, время].</v>
      </c>
      <c r="R17" t="str">
        <f>IF(Факты!$B$18="",Q17,SUBSTITUTE(Q17,Факты!$A$18,Факты!$B$18))</f>
        <v>Конечно. {перенос}. На какой день перенести? Свободно [день, время] и [день, время].</v>
      </c>
      <c r="S17" t="str">
        <f>IF(Факты!$B$19="",R17,SUBSTITUTE(R17,Факты!$A$19,Факты!$B$19))</f>
        <v>Конечно. {перенос}. На какой день перенести? Свободно [день, время] и [день, время].</v>
      </c>
      <c r="T17" t="str">
        <f>IF(Факты!$B$20="",S17,SUBSTITUTE(S17,Факты!$A$20,Факты!$B$20))</f>
        <v>Конечно. Перенос бесплатный, если предупредить за 24 часа. На какой день перенести? Свободно [день, время] и [день, время].</v>
      </c>
      <c r="U17" t="str">
        <f>IF(Факты!$B$21="",T17,SUBSTITUTE(T17,Факты!$A$21,Факты!$B$21))</f>
        <v>Конечно. Перенос бесплатный, если предупредить за 24 часа. На какой день перенести? Свободно [день, время] и [день, время].</v>
      </c>
      <c r="V17" t="str">
        <f>IF(Факты!$B$22="",U17,SUBSTITUTE(U17,Факты!$A$22,Факты!$B$22))</f>
        <v>Конечно. Перенос бесплатный, если предупредить за 24 часа. На какой день перенести? Свободно [день, время] и [день, время].</v>
      </c>
      <c r="W17" t="str">
        <f>IF(Факты!$B$23="",V17,SUBSTITUTE(V17,Факты!$A$23,Факты!$B$23))</f>
        <v>Конечно. Перенос бесплатный, если предупредить за 24 часа. На какой день перенести? Свободно [день, время] и [день, время].</v>
      </c>
      <c r="X17" t="str">
        <f>IF(Факты!$B$24="",W17,SUBSTITUTE(W17,Факты!$A$24,Факты!$B$24))</f>
        <v>Конечно. Перенос бесплатный, если предупредить за 24 часа. На какой день перенести? Свободно [день, время] и [день, время].</v>
      </c>
      <c r="Y17" t="str">
        <f>IF(Факты!$B$25="",X17,SUBSTITUTE(X17,Факты!$A$25,Факты!$B$25))</f>
        <v>Конечно. Перенос бесплатный, если предупредить за 24 часа. На какой день перенести? Свободно [день, время] и [день, время].</v>
      </c>
      <c r="Z17" t="str">
        <f>IF(Факты!$B$26="",Y17,SUBSTITUTE(Y17,Факты!$A$26,Факты!$B$26))</f>
        <v>Конечно. Перенос бесплатный, если предупредить за 24 часа. На какой день перенести? Свободно [день, время] и [день, время].</v>
      </c>
      <c r="AA17" t="str">
        <f>IF(Факты!$B$27="",Z17,SUBSTITUTE(Z17,Факты!$A$27,Факты!$B$27))</f>
        <v>Конечно. Перенос бесплатный, если предупредить за 24 часа. На какой день перенести? Свободно [день, время] и [день, время].</v>
      </c>
      <c r="AB17" t="str">
        <f>IF(Факты!$B$28="",AA17,SUBSTITUTE(AA17,Факты!$A$28,Факты!$B$28))</f>
        <v>Конечно. Перенос бесплатный, если предупредить за 24 часа. На какой день перенести? Свободно [день, время] и [день, время].</v>
      </c>
      <c r="AC17" t="str">
        <f>IF(Факты!$B$29="",AB17,SUBSTITUTE(AB17,Факты!$A$29,Факты!$B$29))</f>
        <v>Конечно. Перенос бесплатный, если предупредить за 24 часа. На какой день перенести? Свободно [день, время] и [день, время].</v>
      </c>
      <c r="AD17" t="str">
        <f>IF(Факты!$B$30="",AC17,SUBSTITUTE(AC17,Факты!$A$30,Факты!$B$30))</f>
        <v>Конечно. Перенос бесплатный, если предупредить за 24 часа. На какой день перенести? Свободно [день, время] и [день, время].</v>
      </c>
    </row>
    <row r="18">
      <c r="A18" t="str">
        <f>IF(Шаблоны!E18="","",Шаблоны!E18)</f>
        <v>Мы находимся: {адрес}. {как_найти}. Отправить точку на карте?</v>
      </c>
      <c r="B18" t="str">
        <f>IF(Факты!$B$2="",A18,SUBSTITUTE(A18,Факты!$A$2,Факты!$B$2))</f>
        <v>Мы находимся: {адрес}. {как_найти}. Отправить точку на карте?</v>
      </c>
      <c r="C18" t="str">
        <f>IF(Факты!$B$3="",B18,SUBSTITUTE(B18,Факты!$A$3,Факты!$B$3))</f>
        <v>Мы находимся: {адрес}. {как_найти}. Отправить точку на карте?</v>
      </c>
      <c r="D18" t="str">
        <f>IF(Факты!$B$4="",C18,SUBSTITUTE(C18,Факты!$A$4,Факты!$B$4))</f>
        <v>Мы находимся: {адрес}. {как_найти}. Отправить точку на карте?</v>
      </c>
      <c r="E18" t="str">
        <f>IF(Факты!$B$5="",D18,SUBSTITUTE(D18,Факты!$A$5,Факты!$B$5))</f>
        <v>Мы находимся: {адрес}. {как_найти}. Отправить точку на карте?</v>
      </c>
      <c r="F18" t="str">
        <f>IF(Факты!$B$6="",E18,SUBSTITUTE(E18,Факты!$A$6,Факты!$B$6))</f>
        <v>Мы находимся: {адрес}. {как_найти}. Отправить точку на карте?</v>
      </c>
      <c r="G18" t="str">
        <f>IF(Факты!$B$7="",F18,SUBSTITUTE(F18,Факты!$A$7,Факты!$B$7))</f>
        <v>Мы находимся: {адрес}. {как_найти}. Отправить точку на карте?</v>
      </c>
      <c r="H18" t="str">
        <f>IF(Факты!$B$8="",G18,SUBSTITUTE(G18,Факты!$A$8,Факты!$B$8))</f>
        <v>Мы находимся: {адрес}. {как_найти}. Отправить точку на карте?</v>
      </c>
      <c r="I18" t="str">
        <f>IF(Факты!$B$9="",H18,SUBSTITUTE(H18,Факты!$A$9,Факты!$B$9))</f>
        <v>Мы находимся: {адрес}. {как_найти}. Отправить точку на карте?</v>
      </c>
      <c r="J18" t="str">
        <f>IF(Факты!$B$10="",I18,SUBSTITUTE(I18,Факты!$A$10,Факты!$B$10))</f>
        <v>Мы находимся: {адрес}. {как_найти}. Отправить точку на карте?</v>
      </c>
      <c r="K18" t="str">
        <f>IF(Факты!$B$11="",J18,SUBSTITUTE(J18,Факты!$A$11,Факты!$B$11))</f>
        <v>Мы находимся: {адрес}. {как_найти}. Отправить точку на карте?</v>
      </c>
      <c r="L18" t="str">
        <f>IF(Факты!$B$12="",K18,SUBSTITUTE(K18,Факты!$A$12,Факты!$B$12))</f>
        <v>Мы находимся: {адрес}. {как_найти}. Отправить точку на карте?</v>
      </c>
      <c r="M18" t="str">
        <f>IF(Факты!$B$13="",L18,SUBSTITUTE(L18,Факты!$A$13,Факты!$B$13))</f>
        <v>Мы находимся: ул. Садовая, 12, вход со двора. {как_найти}. Отправить точку на карте?</v>
      </c>
      <c r="N18" t="str">
        <f>IF(Факты!$B$14="",M18,SUBSTITUTE(M18,Факты!$A$14,Факты!$B$14))</f>
        <v>Мы находимся: ул. Садовая, 12, вход со двора. От остановки «Рынок» 3 минуты пешком, у входа есть парковка. Отправить точку на карте?</v>
      </c>
      <c r="O18" t="str">
        <f>IF(Факты!$B$15="",N18,SUBSTITUTE(N18,Факты!$A$15,Факты!$B$15))</f>
        <v>Мы находимся: ул. Садовая, 12, вход со двора. От остановки «Рынок» 3 минуты пешком, у входа есть парковка. Отправить точку на карте?</v>
      </c>
      <c r="P18" t="str">
        <f>IF(Факты!$B$16="",O18,SUBSTITUTE(O18,Факты!$A$16,Факты!$B$16))</f>
        <v>Мы находимся: ул. Садовая, 12, вход со двора. От остановки «Рынок» 3 минуты пешком, у входа есть парковка. Отправить точку на карте?</v>
      </c>
      <c r="Q18" t="str">
        <f>IF(Факты!$B$17="",P18,SUBSTITUTE(P18,Факты!$A$17,Факты!$B$17))</f>
        <v>Мы находимся: ул. Садовая, 12, вход со двора. От остановки «Рынок» 3 минуты пешком, у входа есть парковка. Отправить точку на карте?</v>
      </c>
      <c r="R18" t="str">
        <f>IF(Факты!$B$18="",Q18,SUBSTITUTE(Q18,Факты!$A$18,Факты!$B$18))</f>
        <v>Мы находимся: ул. Садовая, 12, вход со двора. От остановки «Рынок» 3 минуты пешком, у входа есть парковка. Отправить точку на карте?</v>
      </c>
      <c r="S18" t="str">
        <f>IF(Факты!$B$19="",R18,SUBSTITUTE(R18,Факты!$A$19,Факты!$B$19))</f>
        <v>Мы находимся: ул. Садовая, 12, вход со двора. От остановки «Рынок» 3 минуты пешком, у входа есть парковка. Отправить точку на карте?</v>
      </c>
      <c r="T18" t="str">
        <f>IF(Факты!$B$20="",S18,SUBSTITUTE(S18,Факты!$A$20,Факты!$B$20))</f>
        <v>Мы находимся: ул. Садовая, 12, вход со двора. От остановки «Рынок» 3 минуты пешком, у входа есть парковка. Отправить точку на карте?</v>
      </c>
      <c r="U18" t="str">
        <f>IF(Факты!$B$21="",T18,SUBSTITUTE(T18,Факты!$A$21,Факты!$B$21))</f>
        <v>Мы находимся: ул. Садовая, 12, вход со двора. От остановки «Рынок» 3 минуты пешком, у входа есть парковка. Отправить точку на карте?</v>
      </c>
      <c r="V18" t="str">
        <f>IF(Факты!$B$22="",U18,SUBSTITUTE(U18,Факты!$A$22,Факты!$B$22))</f>
        <v>Мы находимся: ул. Садовая, 12, вход со двора. От остановки «Рынок» 3 минуты пешком, у входа есть парковка. Отправить точку на карте?</v>
      </c>
      <c r="W18" t="str">
        <f>IF(Факты!$B$23="",V18,SUBSTITUTE(V18,Факты!$A$23,Факты!$B$23))</f>
        <v>Мы находимся: ул. Садовая, 12, вход со двора. От остановки «Рынок» 3 минуты пешком, у входа есть парковка. Отправить точку на карте?</v>
      </c>
      <c r="X18" t="str">
        <f>IF(Факты!$B$24="",W18,SUBSTITUTE(W18,Факты!$A$24,Факты!$B$24))</f>
        <v>Мы находимся: ул. Садовая, 12, вход со двора. От остановки «Рынок» 3 минуты пешком, у входа есть парковка. Отправить точку на карте?</v>
      </c>
      <c r="Y18" t="str">
        <f>IF(Факты!$B$25="",X18,SUBSTITUTE(X18,Факты!$A$25,Факты!$B$25))</f>
        <v>Мы находимся: ул. Садовая, 12, вход со двора. От остановки «Рынок» 3 минуты пешком, у входа есть парковка. Отправить точку на карте?</v>
      </c>
      <c r="Z18" t="str">
        <f>IF(Факты!$B$26="",Y18,SUBSTITUTE(Y18,Факты!$A$26,Факты!$B$26))</f>
        <v>Мы находимся: ул. Садовая, 12, вход со двора. От остановки «Рынок» 3 минуты пешком, у входа есть парковка. Отправить точку на карте?</v>
      </c>
      <c r="AA18" t="str">
        <f>IF(Факты!$B$27="",Z18,SUBSTITUTE(Z18,Факты!$A$27,Факты!$B$27))</f>
        <v>Мы находимся: ул. Садовая, 12, вход со двора. От остановки «Рынок» 3 минуты пешком, у входа есть парковка. Отправить точку на карте?</v>
      </c>
      <c r="AB18" t="str">
        <f>IF(Факты!$B$28="",AA18,SUBSTITUTE(AA18,Факты!$A$28,Факты!$B$28))</f>
        <v>Мы находимся: ул. Садовая, 12, вход со двора. От остановки «Рынок» 3 минуты пешком, у входа есть парковка. Отправить точку на карте?</v>
      </c>
      <c r="AC18" t="str">
        <f>IF(Факты!$B$29="",AB18,SUBSTITUTE(AB18,Факты!$A$29,Факты!$B$29))</f>
        <v>Мы находимся: ул. Садовая, 12, вход со двора. От остановки «Рынок» 3 минуты пешком, у входа есть парковка. Отправить точку на карте?</v>
      </c>
      <c r="AD18" t="str">
        <f>IF(Факты!$B$30="",AC18,SUBSTITUTE(AC18,Факты!$A$30,Факты!$B$30))</f>
        <v>Мы находимся: ул. Садовая, 12, вход со двора. От остановки «Рынок» 3 минуты пешком, у входа есть парковка. Отправить точку на карте?</v>
      </c>
    </row>
    <row r="19">
      <c r="A19" t="str">
        <f>IF(Шаблоны!E19="","",Шаблоны!E19)</f>
        <v>Работаем {часы}. Подобрать вам время?</v>
      </c>
      <c r="B19" t="str">
        <f>IF(Факты!$B$2="",A19,SUBSTITUTE(A19,Факты!$A$2,Факты!$B$2))</f>
        <v>Работаем {часы}. Подобрать вам время?</v>
      </c>
      <c r="C19" t="str">
        <f>IF(Факты!$B$3="",B19,SUBSTITUTE(B19,Факты!$A$3,Факты!$B$3))</f>
        <v>Работаем {часы}. Подобрать вам время?</v>
      </c>
      <c r="D19" t="str">
        <f>IF(Факты!$B$4="",C19,SUBSTITUTE(C19,Факты!$A$4,Факты!$B$4))</f>
        <v>Работаем {часы}. Подобрать вам время?</v>
      </c>
      <c r="E19" t="str">
        <f>IF(Факты!$B$5="",D19,SUBSTITUTE(D19,Факты!$A$5,Факты!$B$5))</f>
        <v>Работаем {часы}. Подобрать вам время?</v>
      </c>
      <c r="F19" t="str">
        <f>IF(Факты!$B$6="",E19,SUBSTITUTE(E19,Факты!$A$6,Факты!$B$6))</f>
        <v>Работаем {часы}. Подобрать вам время?</v>
      </c>
      <c r="G19" t="str">
        <f>IF(Факты!$B$7="",F19,SUBSTITUTE(F19,Факты!$A$7,Факты!$B$7))</f>
        <v>Работаем {часы}. Подобрать вам время?</v>
      </c>
      <c r="H19" t="str">
        <f>IF(Факты!$B$8="",G19,SUBSTITUTE(G19,Факты!$A$8,Факты!$B$8))</f>
        <v>Работаем {часы}. Подобрать вам время?</v>
      </c>
      <c r="I19" t="str">
        <f>IF(Факты!$B$9="",H19,SUBSTITUTE(H19,Факты!$A$9,Факты!$B$9))</f>
        <v>Работаем {часы}. Подобрать вам время?</v>
      </c>
      <c r="J19" t="str">
        <f>IF(Факты!$B$10="",I19,SUBSTITUTE(I19,Факты!$A$10,Факты!$B$10))</f>
        <v>Работаем {часы}. Подобрать вам время?</v>
      </c>
      <c r="K19" t="str">
        <f>IF(Факты!$B$11="",J19,SUBSTITUTE(J19,Факты!$A$11,Факты!$B$11))</f>
        <v>Работаем {часы}. Подобрать вам время?</v>
      </c>
      <c r="L19" t="str">
        <f>IF(Факты!$B$12="",K19,SUBSTITUTE(K19,Факты!$A$12,Факты!$B$12))</f>
        <v>Работаем {часы}. Подобрать вам время?</v>
      </c>
      <c r="M19" t="str">
        <f>IF(Факты!$B$13="",L19,SUBSTITUTE(L19,Факты!$A$13,Факты!$B$13))</f>
        <v>Работаем {часы}. Подобрать вам время?</v>
      </c>
      <c r="N19" t="str">
        <f>IF(Факты!$B$14="",M19,SUBSTITUTE(M19,Факты!$A$14,Факты!$B$14))</f>
        <v>Работаем {часы}. Подобрать вам время?</v>
      </c>
      <c r="O19" t="str">
        <f>IF(Факты!$B$15="",N19,SUBSTITUTE(N19,Факты!$A$15,Факты!$B$15))</f>
        <v>Работаем ежедневно с 10:00 до 20:00. Подобрать вам время?</v>
      </c>
      <c r="P19" t="str">
        <f>IF(Факты!$B$16="",O19,SUBSTITUTE(O19,Факты!$A$16,Факты!$B$16))</f>
        <v>Работаем ежедневно с 10:00 до 20:00. Подобрать вам время?</v>
      </c>
      <c r="Q19" t="str">
        <f>IF(Факты!$B$17="",P19,SUBSTITUTE(P19,Факты!$A$17,Факты!$B$17))</f>
        <v>Работаем ежедневно с 10:00 до 20:00. Подобрать вам время?</v>
      </c>
      <c r="R19" t="str">
        <f>IF(Факты!$B$18="",Q19,SUBSTITUTE(Q19,Факты!$A$18,Факты!$B$18))</f>
        <v>Работаем ежедневно с 10:00 до 20:00. Подобрать вам время?</v>
      </c>
      <c r="S19" t="str">
        <f>IF(Факты!$B$19="",R19,SUBSTITUTE(R19,Факты!$A$19,Факты!$B$19))</f>
        <v>Работаем ежедневно с 10:00 до 20:00. Подобрать вам время?</v>
      </c>
      <c r="T19" t="str">
        <f>IF(Факты!$B$20="",S19,SUBSTITUTE(S19,Факты!$A$20,Факты!$B$20))</f>
        <v>Работаем ежедневно с 10:00 до 20:00. Подобрать вам время?</v>
      </c>
      <c r="U19" t="str">
        <f>IF(Факты!$B$21="",T19,SUBSTITUTE(T19,Факты!$A$21,Факты!$B$21))</f>
        <v>Работаем ежедневно с 10:00 до 20:00. Подобрать вам время?</v>
      </c>
      <c r="V19" t="str">
        <f>IF(Факты!$B$22="",U19,SUBSTITUTE(U19,Факты!$A$22,Факты!$B$22))</f>
        <v>Работаем ежедневно с 10:00 до 20:00. Подобрать вам время?</v>
      </c>
      <c r="W19" t="str">
        <f>IF(Факты!$B$23="",V19,SUBSTITUTE(V19,Факты!$A$23,Факты!$B$23))</f>
        <v>Работаем ежедневно с 10:00 до 20:00. Подобрать вам время?</v>
      </c>
      <c r="X19" t="str">
        <f>IF(Факты!$B$24="",W19,SUBSTITUTE(W19,Факты!$A$24,Факты!$B$24))</f>
        <v>Работаем ежедневно с 10:00 до 20:00. Подобрать вам время?</v>
      </c>
      <c r="Y19" t="str">
        <f>IF(Факты!$B$25="",X19,SUBSTITUTE(X19,Факты!$A$25,Факты!$B$25))</f>
        <v>Работаем ежедневно с 10:00 до 20:00. Подобрать вам время?</v>
      </c>
      <c r="Z19" t="str">
        <f>IF(Факты!$B$26="",Y19,SUBSTITUTE(Y19,Факты!$A$26,Факты!$B$26))</f>
        <v>Работаем ежедневно с 10:00 до 20:00. Подобрать вам время?</v>
      </c>
      <c r="AA19" t="str">
        <f>IF(Факты!$B$27="",Z19,SUBSTITUTE(Z19,Факты!$A$27,Факты!$B$27))</f>
        <v>Работаем ежедневно с 10:00 до 20:00. Подобрать вам время?</v>
      </c>
      <c r="AB19" t="str">
        <f>IF(Факты!$B$28="",AA19,SUBSTITUTE(AA19,Факты!$A$28,Факты!$B$28))</f>
        <v>Работаем ежедневно с 10:00 до 20:00. Подобрать вам время?</v>
      </c>
      <c r="AC19" t="str">
        <f>IF(Факты!$B$29="",AB19,SUBSTITUTE(AB19,Факты!$A$29,Факты!$B$29))</f>
        <v>Работаем ежедневно с 10:00 до 20:00. Подобрать вам время?</v>
      </c>
      <c r="AD19" t="str">
        <f>IF(Факты!$B$30="",AC19,SUBSTITUTE(AC19,Факты!$A$30,Факты!$B$30))</f>
        <v>Работаем ежедневно с 10:00 до 20:00. Подобрать вам время?</v>
      </c>
    </row>
    <row r="20">
      <c r="A20" t="str">
        <f>IF(Шаблоны!E20="","",Шаблоны!E20)</f>
        <v>Здравствуйте! Это {компания}. Сейчас мы не на связи, работаем {часы}. Ответим {время_ответа}. Чтобы сразу ответить по делу, напишите, какая услуга нужна и на какой день.</v>
      </c>
      <c r="B20" t="str">
        <f>IF(Факты!$B$2="",A20,SUBSTITUTE(A20,Факты!$A$2,Факты!$B$2))</f>
        <v>Здравствуйте! Это груминг-салон «Мокрый нос». Сейчас мы не на связи, работаем {часы}. Ответим {время_ответа}. Чтобы сразу ответить по делу, напишите, какая услуга нужна и на какой день.</v>
      </c>
      <c r="C20" t="str">
        <f>IF(Факты!$B$3="",B20,SUBSTITUTE(B20,Факты!$A$3,Факты!$B$3))</f>
        <v>Здравствуйте! Это груминг-салон «Мокрый нос». Сейчас мы не на связи, работаем {часы}. Ответим {время_ответа}. Чтобы сразу ответить по делу, напишите, какая услуга нужна и на какой день.</v>
      </c>
      <c r="D20" t="str">
        <f>IF(Факты!$B$4="",C20,SUBSTITUTE(C20,Факты!$A$4,Факты!$B$4))</f>
        <v>Здравствуйте! Это груминг-салон «Мокрый нос». Сейчас мы не на связи, работаем {часы}. Ответим {время_ответа}. Чтобы сразу ответить по делу, напишите, какая услуга нужна и на какой день.</v>
      </c>
      <c r="E20" t="str">
        <f>IF(Факты!$B$5="",D20,SUBSTITUTE(D20,Факты!$A$5,Факты!$B$5))</f>
        <v>Здравствуйте! Это груминг-салон «Мокрый нос». Сейчас мы не на связи, работаем {часы}. Ответим {время_ответа}. Чтобы сразу ответить по делу, напишите, какая услуга нужна и на какой день.</v>
      </c>
      <c r="F20" t="str">
        <f>IF(Факты!$B$6="",E20,SUBSTITUTE(E20,Факты!$A$6,Факты!$B$6))</f>
        <v>Здравствуйте! Это груминг-салон «Мокрый нос». Сейчас мы не на связи, работаем {часы}. Ответим {время_ответа}. Чтобы сразу ответить по делу, напишите, какая услуга нужна и на какой день.</v>
      </c>
      <c r="G20" t="str">
        <f>IF(Факты!$B$7="",F20,SUBSTITUTE(F20,Факты!$A$7,Факты!$B$7))</f>
        <v>Здравствуйте! Это груминг-салон «Мокрый нос». Сейчас мы не на связи, работаем {часы}. Ответим {время_ответа}. Чтобы сразу ответить по делу, напишите, какая услуга нужна и на какой день.</v>
      </c>
      <c r="H20" t="str">
        <f>IF(Факты!$B$8="",G20,SUBSTITUTE(G20,Факты!$A$8,Факты!$B$8))</f>
        <v>Здравствуйте! Это груминг-салон «Мокрый нос». Сейчас мы не на связи, работаем {часы}. Ответим {время_ответа}. Чтобы сразу ответить по делу, напишите, какая услуга нужна и на какой день.</v>
      </c>
      <c r="I20" t="str">
        <f>IF(Факты!$B$9="",H20,SUBSTITUTE(H20,Факты!$A$9,Факты!$B$9))</f>
        <v>Здравствуйте! Это груминг-салон «Мокрый нос». Сейчас мы не на связи, работаем {часы}. Ответим {время_ответа}. Чтобы сразу ответить по делу, напишите, какая услуга нужна и на какой день.</v>
      </c>
      <c r="J20" t="str">
        <f>IF(Факты!$B$10="",I20,SUBSTITUTE(I20,Факты!$A$10,Факты!$B$10))</f>
        <v>Здравствуйте! Это груминг-салон «Мокрый нос». Сейчас мы не на связи, работаем {часы}. Ответим {время_ответа}. Чтобы сразу ответить по делу, напишите, какая услуга нужна и на какой день.</v>
      </c>
      <c r="K20" t="str">
        <f>IF(Факты!$B$11="",J20,SUBSTITUTE(J20,Факты!$A$11,Факты!$B$11))</f>
        <v>Здравствуйте! Это груминг-салон «Мокрый нос». Сейчас мы не на связи, работаем {часы}. Ответим {время_ответа}. Чтобы сразу ответить по делу, напишите, какая услуга нужна и на какой день.</v>
      </c>
      <c r="L20" t="str">
        <f>IF(Факты!$B$12="",K20,SUBSTITUTE(K20,Факты!$A$12,Факты!$B$12))</f>
        <v>Здравствуйте! Это груминг-салон «Мокрый нос». Сейчас мы не на связи, работаем {часы}. Ответим {время_ответа}. Чтобы сразу ответить по делу, напишите, какая услуга нужна и на какой день.</v>
      </c>
      <c r="M20" t="str">
        <f>IF(Факты!$B$13="",L20,SUBSTITUTE(L20,Факты!$A$13,Факты!$B$13))</f>
        <v>Здравствуйте! Это груминг-салон «Мокрый нос». Сейчас мы не на связи, работаем {часы}. Ответим {время_ответа}. Чтобы сразу ответить по делу, напишите, какая услуга нужна и на какой день.</v>
      </c>
      <c r="N20" t="str">
        <f>IF(Факты!$B$14="",M20,SUBSTITUTE(M20,Факты!$A$14,Факты!$B$14))</f>
        <v>Здравствуйте! Это груминг-салон «Мокрый нос». Сейчас мы не на связи, работаем {часы}. Ответим {время_ответа}. Чтобы сразу ответить по делу, напишите, какая услуга нужна и на какой день.</v>
      </c>
      <c r="O20" t="str">
        <f>IF(Факты!$B$15="",N20,SUBSTITUTE(N20,Факты!$A$15,Факты!$B$15))</f>
        <v>Здравствуйте! Это груминг-салон «Мокрый нос». Сейчас мы не на связи, работаем ежедневно с 10:00 до 20:00. Ответим {время_ответа}. Чтобы сразу ответить по делу, напишите, какая услуга нужна и на какой день.</v>
      </c>
      <c r="P20" t="str">
        <f>IF(Факты!$B$16="",O20,SUBSTITUTE(O20,Факты!$A$16,Факты!$B$16))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  <c r="Q20" t="str">
        <f>IF(Факты!$B$17="",P20,SUBSTITUTE(P20,Факты!$A$17,Факты!$B$17))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  <c r="R20" t="str">
        <f>IF(Факты!$B$18="",Q20,SUBSTITUTE(Q20,Факты!$A$18,Факты!$B$18))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  <c r="S20" t="str">
        <f>IF(Факты!$B$19="",R20,SUBSTITUTE(R20,Факты!$A$19,Факты!$B$19))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  <c r="T20" t="str">
        <f>IF(Факты!$B$20="",S20,SUBSTITUTE(S20,Факты!$A$20,Факты!$B$20))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  <c r="U20" t="str">
        <f>IF(Факты!$B$21="",T20,SUBSTITUTE(T20,Факты!$A$21,Факты!$B$21))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  <c r="V20" t="str">
        <f>IF(Факты!$B$22="",U20,SUBSTITUTE(U20,Факты!$A$22,Факты!$B$22))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  <c r="W20" t="str">
        <f>IF(Факты!$B$23="",V20,SUBSTITUTE(V20,Факты!$A$23,Факты!$B$23))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  <c r="X20" t="str">
        <f>IF(Факты!$B$24="",W20,SUBSTITUTE(W20,Факты!$A$24,Факты!$B$24))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  <c r="Y20" t="str">
        <f>IF(Факты!$B$25="",X20,SUBSTITUTE(X20,Факты!$A$25,Факты!$B$25))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  <c r="Z20" t="str">
        <f>IF(Факты!$B$26="",Y20,SUBSTITUTE(Y20,Факты!$A$26,Факты!$B$26))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  <c r="AA20" t="str">
        <f>IF(Факты!$B$27="",Z20,SUBSTITUTE(Z20,Факты!$A$27,Факты!$B$27))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  <c r="AB20" t="str">
        <f>IF(Факты!$B$28="",AA20,SUBSTITUTE(AA20,Факты!$A$28,Факты!$B$28))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  <c r="AC20" t="str">
        <f>IF(Факты!$B$29="",AB20,SUBSTITUTE(AB20,Факты!$A$29,Факты!$B$29))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  <c r="AD20" t="str">
        <f>IF(Факты!$B$30="",AC20,SUBSTITUTE(AC20,Факты!$A$30,Факты!$B$30))</f>
        <v>Здравствуйте! Это груминг-салон «Мокрый нос». Сейчас мы не на связи, работаем ежедневно с 10:00 до 20:00. Ответим в течение часа в рабочее время. Чтобы сразу ответить по делу, напишите, какая услуга нужна и на какой день.</v>
      </c>
    </row>
    <row r="21">
      <c r="A21" t="str">
        <f>IF(Шаблоны!E21="","",Шаблоны!E21)</f>
        <v>Конечно, звоните: {телефон}, {часы}. Если удобнее, назовите время, и мы перезвоним сами.</v>
      </c>
      <c r="B21" t="str">
        <f>IF(Факты!$B$2="",A21,SUBSTITUTE(A21,Факты!$A$2,Факты!$B$2))</f>
        <v>Конечно, звоните: {телефон}, {часы}. Если удобнее, назовите время, и мы перезвоним сами.</v>
      </c>
      <c r="C21" t="str">
        <f>IF(Факты!$B$3="",B21,SUBSTITUTE(B21,Факты!$A$3,Факты!$B$3))</f>
        <v>Конечно, звоните: {телефон}, {часы}. Если удобнее, назовите время, и мы перезвоним сами.</v>
      </c>
      <c r="D21" t="str">
        <f>IF(Факты!$B$4="",C21,SUBSTITUTE(C21,Факты!$A$4,Факты!$B$4))</f>
        <v>Конечно, звоните: {телефон}, {часы}. Если удобнее, назовите время, и мы перезвоним сами.</v>
      </c>
      <c r="E21" t="str">
        <f>IF(Факты!$B$5="",D21,SUBSTITUTE(D21,Факты!$A$5,Факты!$B$5))</f>
        <v>Конечно, звоните: {телефон}, {часы}. Если удобнее, назовите время, и мы перезвоним сами.</v>
      </c>
      <c r="F21" t="str">
        <f>IF(Факты!$B$6="",E21,SUBSTITUTE(E21,Факты!$A$6,Факты!$B$6))</f>
        <v>Конечно, звоните: {телефон}, {часы}. Если удобнее, назовите время, и мы перезвоним сами.</v>
      </c>
      <c r="G21" t="str">
        <f>IF(Факты!$B$7="",F21,SUBSTITUTE(F21,Факты!$A$7,Факты!$B$7))</f>
        <v>Конечно, звоните: {телефон}, {часы}. Если удобнее, назовите время, и мы перезвоним сами.</v>
      </c>
      <c r="H21" t="str">
        <f>IF(Факты!$B$8="",G21,SUBSTITUTE(G21,Факты!$A$8,Факты!$B$8))</f>
        <v>Конечно, звоните: {телефон}, {часы}. Если удобнее, назовите время, и мы перезвоним сами.</v>
      </c>
      <c r="I21" t="str">
        <f>IF(Факты!$B$9="",H21,SUBSTITUTE(H21,Факты!$A$9,Факты!$B$9))</f>
        <v>Конечно, звоните: {телефон}, {часы}. Если удобнее, назовите время, и мы перезвоним сами.</v>
      </c>
      <c r="J21" t="str">
        <f>IF(Факты!$B$10="",I21,SUBSTITUTE(I21,Факты!$A$10,Факты!$B$10))</f>
        <v>Конечно, звоните: {телефон}, {часы}. Если удобнее, назовите время, и мы перезвоним сами.</v>
      </c>
      <c r="K21" t="str">
        <f>IF(Факты!$B$11="",J21,SUBSTITUTE(J21,Факты!$A$11,Факты!$B$11))</f>
        <v>Конечно, звоните: {телефон}, {часы}. Если удобнее, назовите время, и мы перезвоним сами.</v>
      </c>
      <c r="L21" t="str">
        <f>IF(Факты!$B$12="",K21,SUBSTITUTE(K21,Факты!$A$12,Факты!$B$12))</f>
        <v>Конечно, звоните: {телефон}, {часы}. Если удобнее, назовите время, и мы перезвоним сами.</v>
      </c>
      <c r="M21" t="str">
        <f>IF(Факты!$B$13="",L21,SUBSTITUTE(L21,Факты!$A$13,Факты!$B$13))</f>
        <v>Конечно, звоните: {телефон}, {часы}. Если удобнее, назовите время, и мы перезвоним сами.</v>
      </c>
      <c r="N21" t="str">
        <f>IF(Факты!$B$14="",M21,SUBSTITUTE(M21,Факты!$A$14,Факты!$B$14))</f>
        <v>Конечно, звоните: {телефон}, {часы}. Если удобнее, назовите время, и мы перезвоним сами.</v>
      </c>
      <c r="O21" t="str">
        <f>IF(Факты!$B$15="",N21,SUBSTITUTE(N21,Факты!$A$15,Факты!$B$15))</f>
        <v>Конечно, звоните: {телефон}, ежедневно с 10:00 до 20:00. Если удобнее, назовите время, и мы перезвоним сами.</v>
      </c>
      <c r="P21" t="str">
        <f>IF(Факты!$B$16="",O21,SUBSTITUTE(O21,Факты!$A$16,Факты!$B$16))</f>
        <v>Конечно, звоните: {телефон}, ежедневно с 10:00 до 20:00. Если удобнее, назовите время, и мы перезвоним сами.</v>
      </c>
      <c r="Q21" t="str">
        <f>IF(Факты!$B$17="",P21,SUBSTITUTE(P21,Факты!$A$17,Факты!$B$17))</f>
        <v>Конечно, звоните: {телефон}, ежедневно с 10:00 до 20:00. Если удобнее, назовите время, и мы перезвоним сами.</v>
      </c>
      <c r="R21" t="str">
        <f>IF(Факты!$B$18="",Q21,SUBSTITUTE(Q21,Факты!$A$18,Факты!$B$18))</f>
        <v>Конечно, звоните: {телефон}, ежедневно с 10:00 до 20:00. Если удобнее, назовите время, и мы перезвоним сами.</v>
      </c>
      <c r="S21" t="str">
        <f>IF(Факты!$B$19="",R21,SUBSTITUTE(R21,Факты!$A$19,Факты!$B$19))</f>
        <v>Конечно, звоните: {телефон}, ежедневно с 10:00 до 20:00. Если удобнее, назовите время, и мы перезвоним сами.</v>
      </c>
      <c r="T21" t="str">
        <f>IF(Факты!$B$20="",S21,SUBSTITUTE(S21,Факты!$A$20,Факты!$B$20))</f>
        <v>Конечно, звоните: {телефон}, ежедневно с 10:00 до 20:00. Если удобнее, назовите время, и мы перезвоним сами.</v>
      </c>
      <c r="U21" t="str">
        <f>IF(Факты!$B$21="",T21,SUBSTITUTE(T21,Факты!$A$21,Факты!$B$21))</f>
        <v>Конечно, звоните: {телефон}, ежедневно с 10:00 до 20:00. Если удобнее, назовите время, и мы перезвоним сами.</v>
      </c>
      <c r="V21" t="str">
        <f>IF(Факты!$B$22="",U21,SUBSTITUTE(U21,Факты!$A$22,Факты!$B$22))</f>
        <v>Конечно, звоните: {телефон}, ежедневно с 10:00 до 20:00. Если удобнее, назовите время, и мы перезвоним сами.</v>
      </c>
      <c r="W21" t="str">
        <f>IF(Факты!$B$23="",V21,SUBSTITUTE(V21,Факты!$A$23,Факты!$B$23))</f>
        <v>Конечно, звоните: {телефон}, ежедневно с 10:00 до 20:00. Если удобнее, назовите время, и мы перезвоним сами.</v>
      </c>
      <c r="X21" t="str">
        <f>IF(Факты!$B$24="",W21,SUBSTITUTE(W21,Факты!$A$24,Факты!$B$24))</f>
        <v>Конечно, звоните: {телефон}, ежедневно с 10:00 до 20:00. Если удобнее, назовите время, и мы перезвоним сами.</v>
      </c>
      <c r="Y21" t="str">
        <f>IF(Факты!$B$25="",X21,SUBSTITUTE(X21,Факты!$A$25,Факты!$B$25))</f>
        <v>Конечно, звоните: {телефон}, ежедневно с 10:00 до 20:00. Если удобнее, назовите время, и мы перезвоним сами.</v>
      </c>
      <c r="Z21" t="str">
        <f>IF(Факты!$B$26="",Y21,SUBSTITUTE(Y21,Факты!$A$26,Факты!$B$26))</f>
        <v>Конечно, звоните: {телефон}, ежедневно с 10:00 до 20:00. Если удобнее, назовите время, и мы перезвоним сами.</v>
      </c>
      <c r="AA21" t="str">
        <f>IF(Факты!$B$27="",Z21,SUBSTITUTE(Z21,Факты!$A$27,Факты!$B$27))</f>
        <v>Конечно, звоните: {телефон}, ежедневно с 10:00 до 20:00. Если удобнее, назовите время, и мы перезвоним сами.</v>
      </c>
      <c r="AB21" t="str">
        <f>IF(Факты!$B$28="",AA21,SUBSTITUTE(AA21,Факты!$A$28,Факты!$B$28))</f>
        <v>Конечно, звоните: {телефон}, ежедневно с 10:00 до 20:00. Если удобнее, назовите время, и мы перезвоним сами.</v>
      </c>
      <c r="AC21" t="str">
        <f>IF(Факты!$B$29="",AB21,SUBSTITUTE(AB21,Факты!$A$29,Факты!$B$29))</f>
        <v>Конечно, звоните: {телефон}, ежедневно с 10:00 до 20:00. Если удобнее, назовите время, и мы перезвоним сами.</v>
      </c>
      <c r="AD21" t="str">
        <f>IF(Факты!$B$30="",AC21,SUBSTITUTE(AC21,Факты!$A$30,Факты!$B$30))</f>
        <v>Конечно, звоните: {телефон}, ежедневно с 10:00 до 20:00. Если удобнее, назовите время, и мы перезвоним сами.</v>
      </c>
    </row>
    <row r="22">
      <c r="A22" t="str">
        <f>IF(Шаблоны!E22="","",Шаблоны!E22)</f>
        <v>[Имя], извините за долгий ответ. [Ответ на вопрос клиента]. Удобно, если я сразу предложу время?</v>
      </c>
      <c r="B22" t="str">
        <f>IF(Факты!$B$2="",A22,SUBSTITUTE(A22,Факты!$A$2,Факты!$B$2))</f>
        <v>[Имя], извините за долгий ответ. [Ответ на вопрос клиента]. Удобно, если я сразу предложу время?</v>
      </c>
      <c r="C22" t="str">
        <f>IF(Факты!$B$3="",B22,SUBSTITUTE(B22,Факты!$A$3,Факты!$B$3))</f>
        <v>[Имя], извините за долгий ответ. [Ответ на вопрос клиента]. Удобно, если я сразу предложу время?</v>
      </c>
      <c r="D22" t="str">
        <f>IF(Факты!$B$4="",C22,SUBSTITUTE(C22,Факты!$A$4,Факты!$B$4))</f>
        <v>[Имя], извините за долгий ответ. [Ответ на вопрос клиента]. Удобно, если я сразу предложу время?</v>
      </c>
      <c r="E22" t="str">
        <f>IF(Факты!$B$5="",D22,SUBSTITUTE(D22,Факты!$A$5,Факты!$B$5))</f>
        <v>[Имя], извините за долгий ответ. [Ответ на вопрос клиента]. Удобно, если я сразу предложу время?</v>
      </c>
      <c r="F22" t="str">
        <f>IF(Факты!$B$6="",E22,SUBSTITUTE(E22,Факты!$A$6,Факты!$B$6))</f>
        <v>[Имя], извините за долгий ответ. [Ответ на вопрос клиента]. Удобно, если я сразу предложу время?</v>
      </c>
      <c r="G22" t="str">
        <f>IF(Факты!$B$7="",F22,SUBSTITUTE(F22,Факты!$A$7,Факты!$B$7))</f>
        <v>[Имя], извините за долгий ответ. [Ответ на вопрос клиента]. Удобно, если я сразу предложу время?</v>
      </c>
      <c r="H22" t="str">
        <f>IF(Факты!$B$8="",G22,SUBSTITUTE(G22,Факты!$A$8,Факты!$B$8))</f>
        <v>[Имя], извините за долгий ответ. [Ответ на вопрос клиента]. Удобно, если я сразу предложу время?</v>
      </c>
      <c r="I22" t="str">
        <f>IF(Факты!$B$9="",H22,SUBSTITUTE(H22,Факты!$A$9,Факты!$B$9))</f>
        <v>[Имя], извините за долгий ответ. [Ответ на вопрос клиента]. Удобно, если я сразу предложу время?</v>
      </c>
      <c r="J22" t="str">
        <f>IF(Факты!$B$10="",I22,SUBSTITUTE(I22,Факты!$A$10,Факты!$B$10))</f>
        <v>[Имя], извините за долгий ответ. [Ответ на вопрос клиента]. Удобно, если я сразу предложу время?</v>
      </c>
      <c r="K22" t="str">
        <f>IF(Факты!$B$11="",J22,SUBSTITUTE(J22,Факты!$A$11,Факты!$B$11))</f>
        <v>[Имя], извините за долгий ответ. [Ответ на вопрос клиента]. Удобно, если я сразу предложу время?</v>
      </c>
      <c r="L22" t="str">
        <f>IF(Факты!$B$12="",K22,SUBSTITUTE(K22,Факты!$A$12,Факты!$B$12))</f>
        <v>[Имя], извините за долгий ответ. [Ответ на вопрос клиента]. Удобно, если я сразу предложу время?</v>
      </c>
      <c r="M22" t="str">
        <f>IF(Факты!$B$13="",L22,SUBSTITUTE(L22,Факты!$A$13,Факты!$B$13))</f>
        <v>[Имя], извините за долгий ответ. [Ответ на вопрос клиента]. Удобно, если я сразу предложу время?</v>
      </c>
      <c r="N22" t="str">
        <f>IF(Факты!$B$14="",M22,SUBSTITUTE(M22,Факты!$A$14,Факты!$B$14))</f>
        <v>[Имя], извините за долгий ответ. [Ответ на вопрос клиента]. Удобно, если я сразу предложу время?</v>
      </c>
      <c r="O22" t="str">
        <f>IF(Факты!$B$15="",N22,SUBSTITUTE(N22,Факты!$A$15,Факты!$B$15))</f>
        <v>[Имя], извините за долгий ответ. [Ответ на вопрос клиента]. Удобно, если я сразу предложу время?</v>
      </c>
      <c r="P22" t="str">
        <f>IF(Факты!$B$16="",O22,SUBSTITUTE(O22,Факты!$A$16,Факты!$B$16))</f>
        <v>[Имя], извините за долгий ответ. [Ответ на вопрос клиента]. Удобно, если я сразу предложу время?</v>
      </c>
      <c r="Q22" t="str">
        <f>IF(Факты!$B$17="",P22,SUBSTITUTE(P22,Факты!$A$17,Факты!$B$17))</f>
        <v>[Имя], извините за долгий ответ. [Ответ на вопрос клиента]. Удобно, если я сразу предложу время?</v>
      </c>
      <c r="R22" t="str">
        <f>IF(Факты!$B$18="",Q22,SUBSTITUTE(Q22,Факты!$A$18,Факты!$B$18))</f>
        <v>[Имя], извините за долгий ответ. [Ответ на вопрос клиента]. Удобно, если я сразу предложу время?</v>
      </c>
      <c r="S22" t="str">
        <f>IF(Факты!$B$19="",R22,SUBSTITUTE(R22,Факты!$A$19,Факты!$B$19))</f>
        <v>[Имя], извините за долгий ответ. [Ответ на вопрос клиента]. Удобно, если я сразу предложу время?</v>
      </c>
      <c r="T22" t="str">
        <f>IF(Факты!$B$20="",S22,SUBSTITUTE(S22,Факты!$A$20,Факты!$B$20))</f>
        <v>[Имя], извините за долгий ответ. [Ответ на вопрос клиента]. Удобно, если я сразу предложу время?</v>
      </c>
      <c r="U22" t="str">
        <f>IF(Факты!$B$21="",T22,SUBSTITUTE(T22,Факты!$A$21,Факты!$B$21))</f>
        <v>[Имя], извините за долгий ответ. [Ответ на вопрос клиента]. Удобно, если я сразу предложу время?</v>
      </c>
      <c r="V22" t="str">
        <f>IF(Факты!$B$22="",U22,SUBSTITUTE(U22,Факты!$A$22,Факты!$B$22))</f>
        <v>[Имя], извините за долгий ответ. [Ответ на вопрос клиента]. Удобно, если я сразу предложу время?</v>
      </c>
      <c r="W22" t="str">
        <f>IF(Факты!$B$23="",V22,SUBSTITUTE(V22,Факты!$A$23,Факты!$B$23))</f>
        <v>[Имя], извините за долгий ответ. [Ответ на вопрос клиента]. Удобно, если я сразу предложу время?</v>
      </c>
      <c r="X22" t="str">
        <f>IF(Факты!$B$24="",W22,SUBSTITUTE(W22,Факты!$A$24,Факты!$B$24))</f>
        <v>[Имя], извините за долгий ответ. [Ответ на вопрос клиента]. Удобно, если я сразу предложу время?</v>
      </c>
      <c r="Y22" t="str">
        <f>IF(Факты!$B$25="",X22,SUBSTITUTE(X22,Факты!$A$25,Факты!$B$25))</f>
        <v>[Имя], извините за долгий ответ. [Ответ на вопрос клиента]. Удобно, если я сразу предложу время?</v>
      </c>
      <c r="Z22" t="str">
        <f>IF(Факты!$B$26="",Y22,SUBSTITUTE(Y22,Факты!$A$26,Факты!$B$26))</f>
        <v>[Имя], извините за долгий ответ. [Ответ на вопрос клиента]. Удобно, если я сразу предложу время?</v>
      </c>
      <c r="AA22" t="str">
        <f>IF(Факты!$B$27="",Z22,SUBSTITUTE(Z22,Факты!$A$27,Факты!$B$27))</f>
        <v>[Имя], извините за долгий ответ. [Ответ на вопрос клиента]. Удобно, если я сразу предложу время?</v>
      </c>
      <c r="AB22" t="str">
        <f>IF(Факты!$B$28="",AA22,SUBSTITUTE(AA22,Факты!$A$28,Факты!$B$28))</f>
        <v>[Имя], извините за долгий ответ. [Ответ на вопрос клиента]. Удобно, если я сразу предложу время?</v>
      </c>
      <c r="AC22" t="str">
        <f>IF(Факты!$B$29="",AB22,SUBSTITUTE(AB22,Факты!$A$29,Факты!$B$29))</f>
        <v>[Имя], извините за долгий ответ. [Ответ на вопрос клиента]. Удобно, если я сразу предложу время?</v>
      </c>
      <c r="AD22" t="str">
        <f>IF(Факты!$B$30="",AC22,SUBSTITUTE(AC22,Факты!$A$30,Факты!$B$30))</f>
        <v>[Имя], извините за долгий ответ. [Ответ на вопрос клиента]. Удобно, если я сразу предложу время?</v>
      </c>
    </row>
    <row r="23">
      <c r="A23" t="str">
        <f>IF(Шаблоны!E23="","",Шаблоны!E23)</f>
        <v>Спасибо, что предупредили! {опоздание}. Во сколько примерно будете?</v>
      </c>
      <c r="B23" t="str">
        <f>IF(Факты!$B$2="",A23,SUBSTITUTE(A23,Факты!$A$2,Факты!$B$2))</f>
        <v>Спасибо, что предупредили! {опоздание}. Во сколько примерно будете?</v>
      </c>
      <c r="C23" t="str">
        <f>IF(Факты!$B$3="",B23,SUBSTITUTE(B23,Факты!$A$3,Факты!$B$3))</f>
        <v>Спасибо, что предупредили! {опоздание}. Во сколько примерно будете?</v>
      </c>
      <c r="D23" t="str">
        <f>IF(Факты!$B$4="",C23,SUBSTITUTE(C23,Факты!$A$4,Факты!$B$4))</f>
        <v>Спасибо, что предупредили! {опоздание}. Во сколько примерно будете?</v>
      </c>
      <c r="E23" t="str">
        <f>IF(Факты!$B$5="",D23,SUBSTITUTE(D23,Факты!$A$5,Факты!$B$5))</f>
        <v>Спасибо, что предупредили! {опоздание}. Во сколько примерно будете?</v>
      </c>
      <c r="F23" t="str">
        <f>IF(Факты!$B$6="",E23,SUBSTITUTE(E23,Факты!$A$6,Факты!$B$6))</f>
        <v>Спасибо, что предупредили! {опоздание}. Во сколько примерно будете?</v>
      </c>
      <c r="G23" t="str">
        <f>IF(Факты!$B$7="",F23,SUBSTITUTE(F23,Факты!$A$7,Факты!$B$7))</f>
        <v>Спасибо, что предупредили! {опоздание}. Во сколько примерно будете?</v>
      </c>
      <c r="H23" t="str">
        <f>IF(Факты!$B$8="",G23,SUBSTITUTE(G23,Факты!$A$8,Факты!$B$8))</f>
        <v>Спасибо, что предупредили! {опоздание}. Во сколько примерно будете?</v>
      </c>
      <c r="I23" t="str">
        <f>IF(Факты!$B$9="",H23,SUBSTITUTE(H23,Факты!$A$9,Факты!$B$9))</f>
        <v>Спасибо, что предупредили! {опоздание}. Во сколько примерно будете?</v>
      </c>
      <c r="J23" t="str">
        <f>IF(Факты!$B$10="",I23,SUBSTITUTE(I23,Факты!$A$10,Факты!$B$10))</f>
        <v>Спасибо, что предупредили! {опоздание}. Во сколько примерно будете?</v>
      </c>
      <c r="K23" t="str">
        <f>IF(Факты!$B$11="",J23,SUBSTITUTE(J23,Факты!$A$11,Факты!$B$11))</f>
        <v>Спасибо, что предупредили! {опоздание}. Во сколько примерно будете?</v>
      </c>
      <c r="L23" t="str">
        <f>IF(Факты!$B$12="",K23,SUBSTITUTE(K23,Факты!$A$12,Факты!$B$12))</f>
        <v>Спасибо, что предупредили! {опоздание}. Во сколько примерно будете?</v>
      </c>
      <c r="M23" t="str">
        <f>IF(Факты!$B$13="",L23,SUBSTITUTE(L23,Факты!$A$13,Факты!$B$13))</f>
        <v>Спасибо, что предупредили! {опоздание}. Во сколько примерно будете?</v>
      </c>
      <c r="N23" t="str">
        <f>IF(Факты!$B$14="",M23,SUBSTITUTE(M23,Факты!$A$14,Факты!$B$14))</f>
        <v>Спасибо, что предупредили! {опоздание}. Во сколько примерно будете?</v>
      </c>
      <c r="O23" t="str">
        <f>IF(Факты!$B$15="",N23,SUBSTITUTE(N23,Факты!$A$15,Факты!$B$15))</f>
        <v>Спасибо, что предупредили! {опоздание}. Во сколько примерно будете?</v>
      </c>
      <c r="P23" t="str">
        <f>IF(Факты!$B$16="",O23,SUBSTITUTE(O23,Факты!$A$16,Факты!$B$16))</f>
        <v>Спасибо, что предупредили! {опоздание}. Во сколько примерно будете?</v>
      </c>
      <c r="Q23" t="str">
        <f>IF(Факты!$B$17="",P23,SUBSTITUTE(P23,Факты!$A$17,Факты!$B$17))</f>
        <v>Спасибо, что предупредили! {опоздание}. Во сколько примерно будете?</v>
      </c>
      <c r="R23" t="str">
        <f>IF(Факты!$B$18="",Q23,SUBSTITUTE(Q23,Факты!$A$18,Факты!$B$18))</f>
        <v>Спасибо, что предупредили! Ждём до 15 минут, при большем опоздании предложим перенести, чтобы не задерживать следующего клиента. Во сколько примерно будете?</v>
      </c>
      <c r="S23" t="str">
        <f>IF(Факты!$B$19="",R23,SUBSTITUTE(R23,Факты!$A$19,Факты!$B$19))</f>
        <v>Спасибо, что предупредили! Ждём до 15 минут, при большем опоздании предложим перенести, чтобы не задерживать следующего клиента. Во сколько примерно будете?</v>
      </c>
      <c r="T23" t="str">
        <f>IF(Факты!$B$20="",S23,SUBSTITUTE(S23,Факты!$A$20,Факты!$B$20))</f>
        <v>Спасибо, что предупредили! Ждём до 15 минут, при большем опоздании предложим перенести, чтобы не задерживать следующего клиента. Во сколько примерно будете?</v>
      </c>
      <c r="U23" t="str">
        <f>IF(Факты!$B$21="",T23,SUBSTITUTE(T23,Факты!$A$21,Факты!$B$21))</f>
        <v>Спасибо, что предупредили! Ждём до 15 минут, при большем опоздании предложим перенести, чтобы не задерживать следующего клиента. Во сколько примерно будете?</v>
      </c>
      <c r="V23" t="str">
        <f>IF(Факты!$B$22="",U23,SUBSTITUTE(U23,Факты!$A$22,Факты!$B$22))</f>
        <v>Спасибо, что предупредили! Ждём до 15 минут, при большем опоздании предложим перенести, чтобы не задерживать следующего клиента. Во сколько примерно будете?</v>
      </c>
      <c r="W23" t="str">
        <f>IF(Факты!$B$23="",V23,SUBSTITUTE(V23,Факты!$A$23,Факты!$B$23))</f>
        <v>Спасибо, что предупредили! Ждём до 15 минут, при большем опоздании предложим перенести, чтобы не задерживать следующего клиента. Во сколько примерно будете?</v>
      </c>
      <c r="X23" t="str">
        <f>IF(Факты!$B$24="",W23,SUBSTITUTE(W23,Факты!$A$24,Факты!$B$24))</f>
        <v>Спасибо, что предупредили! Ждём до 15 минут, при большем опоздании предложим перенести, чтобы не задерживать следующего клиента. Во сколько примерно будете?</v>
      </c>
      <c r="Y23" t="str">
        <f>IF(Факты!$B$25="",X23,SUBSTITUTE(X23,Факты!$A$25,Факты!$B$25))</f>
        <v>Спасибо, что предупредили! Ждём до 15 минут, при большем опоздании предложим перенести, чтобы не задерживать следующего клиента. Во сколько примерно будете?</v>
      </c>
      <c r="Z23" t="str">
        <f>IF(Факты!$B$26="",Y23,SUBSTITUTE(Y23,Факты!$A$26,Факты!$B$26))</f>
        <v>Спасибо, что предупредили! Ждём до 15 минут, при большем опоздании предложим перенести, чтобы не задерживать следующего клиента. Во сколько примерно будете?</v>
      </c>
      <c r="AA23" t="str">
        <f>IF(Факты!$B$27="",Z23,SUBSTITUTE(Z23,Факты!$A$27,Факты!$B$27))</f>
        <v>Спасибо, что предупредили! Ждём до 15 минут, при большем опоздании предложим перенести, чтобы не задерживать следующего клиента. Во сколько примерно будете?</v>
      </c>
      <c r="AB23" t="str">
        <f>IF(Факты!$B$28="",AA23,SUBSTITUTE(AA23,Факты!$A$28,Факты!$B$28))</f>
        <v>Спасибо, что предупредили! Ждём до 15 минут, при большем опоздании предложим перенести, чтобы не задерживать следующего клиента. Во сколько примерно будете?</v>
      </c>
      <c r="AC23" t="str">
        <f>IF(Факты!$B$29="",AB23,SUBSTITUTE(AB23,Факты!$A$29,Факты!$B$29))</f>
        <v>Спасибо, что предупредили! Ждём до 15 минут, при большем опоздании предложим перенести, чтобы не задерживать следующего клиента. Во сколько примерно будете?</v>
      </c>
      <c r="AD23" t="str">
        <f>IF(Факты!$B$30="",AC23,SUBSTITUTE(AC23,Факты!$A$30,Факты!$B$30))</f>
        <v>Спасибо, что предупредили! Ждём до 15 минут, при большем опоздании предложим перенести, чтобы не задерживать следующего клиента. Во сколько примерно будете?</v>
      </c>
    </row>
    <row r="24">
      <c r="A24" t="str">
        <f>IF(Шаблоны!E24="","",Шаблоны!E24)</f>
        <v>Мы берём предоплату {предоплата}. Она закрепляет время за вами и входит в стоимость. Прислать ссылку на оплату?</v>
      </c>
      <c r="B24" t="str">
        <f>IF(Факты!$B$2="",A24,SUBSTITUTE(A24,Факты!$A$2,Факты!$B$2))</f>
        <v>Мы берём предоплату {предоплата}. Она закрепляет время за вами и входит в стоимость. Прислать ссылку на оплату?</v>
      </c>
      <c r="C24" t="str">
        <f>IF(Факты!$B$3="",B24,SUBSTITUTE(B24,Факты!$A$3,Факты!$B$3))</f>
        <v>Мы берём предоплату {предоплата}. Она закрепляет время за вами и входит в стоимость. Прислать ссылку на оплату?</v>
      </c>
      <c r="D24" t="str">
        <f>IF(Факты!$B$4="",C24,SUBSTITUTE(C24,Факты!$A$4,Факты!$B$4))</f>
        <v>Мы берём предоплату {предоплата}. Она закрепляет время за вами и входит в стоимость. Прислать ссылку на оплату?</v>
      </c>
      <c r="E24" t="str">
        <f>IF(Факты!$B$5="",D24,SUBSTITUTE(D24,Факты!$A$5,Факты!$B$5))</f>
        <v>Мы берём предоплату {предоплата}. Она закрепляет время за вами и входит в стоимость. Прислать ссылку на оплату?</v>
      </c>
      <c r="F24" t="str">
        <f>IF(Факты!$B$6="",E24,SUBSTITUTE(E24,Факты!$A$6,Факты!$B$6))</f>
        <v>Мы берём предоплату {предоплата}. Она закрепляет время за вами и входит в стоимость. Прислать ссылку на оплату?</v>
      </c>
      <c r="G24" t="str">
        <f>IF(Факты!$B$7="",F24,SUBSTITUTE(F24,Факты!$A$7,Факты!$B$7))</f>
        <v>Мы берём предоплату {предоплата}. Она закрепляет время за вами и входит в стоимость. Прислать ссылку на оплату?</v>
      </c>
      <c r="H24" t="str">
        <f>IF(Факты!$B$8="",G24,SUBSTITUTE(G24,Факты!$A$8,Факты!$B$8))</f>
        <v>Мы берём предоплату {предоплата}. Она закрепляет время за вами и входит в стоимость. Прислать ссылку на оплату?</v>
      </c>
      <c r="I24" t="str">
        <f>IF(Факты!$B$9="",H24,SUBSTITUTE(H24,Факты!$A$9,Факты!$B$9))</f>
        <v>Мы берём предоплату {предоплата}. Она закрепляет время за вами и входит в стоимость. Прислать ссылку на оплату?</v>
      </c>
      <c r="J24" t="str">
        <f>IF(Факты!$B$10="",I24,SUBSTITUTE(I24,Факты!$A$10,Факты!$B$10))</f>
        <v>Мы берём предоплату {предоплата}. Она закрепляет время за вами и входит в стоимость. Прислать ссылку на оплату?</v>
      </c>
      <c r="K24" t="str">
        <f>IF(Факты!$B$11="",J24,SUBSTITUTE(J24,Факты!$A$11,Факты!$B$11))</f>
        <v>Мы берём предоплату {предоплата}. Она закрепляет время за вами и входит в стоимость. Прислать ссылку на оплату?</v>
      </c>
      <c r="L24" t="str">
        <f>IF(Факты!$B$12="",K24,SUBSTITUTE(K24,Факты!$A$12,Факты!$B$12))</f>
        <v>Мы берём предоплату {предоплата}. Она закрепляет время за вами и входит в стоимость. Прислать ссылку на оплату?</v>
      </c>
      <c r="M24" t="str">
        <f>IF(Факты!$B$13="",L24,SUBSTITUTE(L24,Факты!$A$13,Факты!$B$13))</f>
        <v>Мы берём предоплату {предоплата}. Она закрепляет время за вами и входит в стоимость. Прислать ссылку на оплату?</v>
      </c>
      <c r="N24" t="str">
        <f>IF(Факты!$B$14="",M24,SUBSTITUTE(M24,Факты!$A$14,Факты!$B$14))</f>
        <v>Мы берём предоплату {предоплата}. Она закрепляет время за вами и входит в стоимость. Прислать ссылку на оплату?</v>
      </c>
      <c r="O24" t="str">
        <f>IF(Факты!$B$15="",N24,SUBSTITUTE(N24,Факты!$A$15,Факты!$B$15))</f>
        <v>Мы берём предоплату {предоплата}. Она закрепляет время за вами и входит в стоимость. Прислать ссылку на оплату?</v>
      </c>
      <c r="P24" t="str">
        <f>IF(Факты!$B$16="",O24,SUBSTITUTE(O24,Факты!$A$16,Факты!$B$16))</f>
        <v>Мы берём предоплату {предоплата}. Она закрепляет время за вами и входит в стоимость. Прислать ссылку на оплату?</v>
      </c>
      <c r="Q24" t="str">
        <f>IF(Факты!$B$17="",P24,SUBSTITUTE(P24,Факты!$A$17,Факты!$B$17))</f>
        <v>Мы берём предоплату {предоплата}. Она закрепляет время за вами и входит в стоимость. Прислать ссылку на оплату?</v>
      </c>
      <c r="R24" t="str">
        <f>IF(Факты!$B$18="",Q24,SUBSTITUTE(Q24,Факты!$A$18,Факты!$B$18))</f>
        <v>Мы берём предоплату {предоплата}. Она закрепляет время за вами и входит в стоимость. Прислать ссылку на оплату?</v>
      </c>
      <c r="S24" t="str">
        <f>IF(Факты!$B$19="",R24,SUBSTITUTE(R24,Факты!$A$19,Факты!$B$19))</f>
        <v>Мы берём предоплату 500 ₽ при записи на субботу или воскресенье. Она закрепляет время за вами и входит в стоимость. Прислать ссылку на оплату?</v>
      </c>
      <c r="T24" t="str">
        <f>IF(Факты!$B$20="",S24,SUBSTITUTE(S24,Факты!$A$20,Факты!$B$20))</f>
        <v>Мы берём предоплату 500 ₽ при записи на субботу или воскресенье. Она закрепляет время за вами и входит в стоимость. Прислать ссылку на оплату?</v>
      </c>
      <c r="U24" t="str">
        <f>IF(Факты!$B$21="",T24,SUBSTITUTE(T24,Факты!$A$21,Факты!$B$21))</f>
        <v>Мы берём предоплату 500 ₽ при записи на субботу или воскресенье. Она закрепляет время за вами и входит в стоимость. Прислать ссылку на оплату?</v>
      </c>
      <c r="V24" t="str">
        <f>IF(Факты!$B$22="",U24,SUBSTITUTE(U24,Факты!$A$22,Факты!$B$22))</f>
        <v>Мы берём предоплату 500 ₽ при записи на субботу или воскресенье. Она закрепляет время за вами и входит в стоимость. Прислать ссылку на оплату?</v>
      </c>
      <c r="W24" t="str">
        <f>IF(Факты!$B$23="",V24,SUBSTITUTE(V24,Факты!$A$23,Факты!$B$23))</f>
        <v>Мы берём предоплату 500 ₽ при записи на субботу или воскресенье. Она закрепляет время за вами и входит в стоимость. Прислать ссылку на оплату?</v>
      </c>
      <c r="X24" t="str">
        <f>IF(Факты!$B$24="",W24,SUBSTITUTE(W24,Факты!$A$24,Факты!$B$24))</f>
        <v>Мы берём предоплату 500 ₽ при записи на субботу или воскресенье. Она закрепляет время за вами и входит в стоимость. Прислать ссылку на оплату?</v>
      </c>
      <c r="Y24" t="str">
        <f>IF(Факты!$B$25="",X24,SUBSTITUTE(X24,Факты!$A$25,Факты!$B$25))</f>
        <v>Мы берём предоплату 500 ₽ при записи на субботу или воскресенье. Она закрепляет время за вами и входит в стоимость. Прислать ссылку на оплату?</v>
      </c>
      <c r="Z24" t="str">
        <f>IF(Факты!$B$26="",Y24,SUBSTITUTE(Y24,Факты!$A$26,Факты!$B$26))</f>
        <v>Мы берём предоплату 500 ₽ при записи на субботу или воскресенье. Она закрепляет время за вами и входит в стоимость. Прислать ссылку на оплату?</v>
      </c>
      <c r="AA24" t="str">
        <f>IF(Факты!$B$27="",Z24,SUBSTITUTE(Z24,Факты!$A$27,Факты!$B$27))</f>
        <v>Мы берём предоплату 500 ₽ при записи на субботу или воскресенье. Она закрепляет время за вами и входит в стоимость. Прислать ссылку на оплату?</v>
      </c>
      <c r="AB24" t="str">
        <f>IF(Факты!$B$28="",AA24,SUBSTITUTE(AA24,Факты!$A$28,Факты!$B$28))</f>
        <v>Мы берём предоплату 500 ₽ при записи на субботу или воскресенье. Она закрепляет время за вами и входит в стоимость. Прислать ссылку на оплату?</v>
      </c>
      <c r="AC24" t="str">
        <f>IF(Факты!$B$29="",AB24,SUBSTITUTE(AB24,Факты!$A$29,Факты!$B$29))</f>
        <v>Мы берём предоплату 500 ₽ при записи на субботу или воскресенье. Она закрепляет время за вами и входит в стоимость. Прислать ссылку на оплату?</v>
      </c>
      <c r="AD24" t="str">
        <f>IF(Факты!$B$30="",AC24,SUBSTITUTE(AC24,Факты!$A$30,Факты!$B$30))</f>
        <v>Мы берём предоплату 500 ₽ при записи на субботу или воскресенье. Она закрепляет время за вами и входит в стоимость. Прислать ссылку на оплату?</v>
      </c>
    </row>
    <row r="25">
      <c r="A25" t="str">
        <f>IF(Шаблоны!E25="","",Шаблоны!E25)</f>
        <v>Оплатить можно {оплата}. Как вам удобнее?</v>
      </c>
      <c r="B25" t="str">
        <f>IF(Факты!$B$2="",A25,SUBSTITUTE(A25,Факты!$A$2,Факты!$B$2))</f>
        <v>Оплатить можно {оплата}. Как вам удобнее?</v>
      </c>
      <c r="C25" t="str">
        <f>IF(Факты!$B$3="",B25,SUBSTITUTE(B25,Факты!$A$3,Факты!$B$3))</f>
        <v>Оплатить можно {оплата}. Как вам удобнее?</v>
      </c>
      <c r="D25" t="str">
        <f>IF(Факты!$B$4="",C25,SUBSTITUTE(C25,Факты!$A$4,Факты!$B$4))</f>
        <v>Оплатить можно {оплата}. Как вам удобнее?</v>
      </c>
      <c r="E25" t="str">
        <f>IF(Факты!$B$5="",D25,SUBSTITUTE(D25,Факты!$A$5,Факты!$B$5))</f>
        <v>Оплатить можно {оплата}. Как вам удобнее?</v>
      </c>
      <c r="F25" t="str">
        <f>IF(Факты!$B$6="",E25,SUBSTITUTE(E25,Факты!$A$6,Факты!$B$6))</f>
        <v>Оплатить можно {оплата}. Как вам удобнее?</v>
      </c>
      <c r="G25" t="str">
        <f>IF(Факты!$B$7="",F25,SUBSTITUTE(F25,Факты!$A$7,Факты!$B$7))</f>
        <v>Оплатить можно {оплата}. Как вам удобнее?</v>
      </c>
      <c r="H25" t="str">
        <f>IF(Факты!$B$8="",G25,SUBSTITUTE(G25,Факты!$A$8,Факты!$B$8))</f>
        <v>Оплатить можно {оплата}. Как вам удобнее?</v>
      </c>
      <c r="I25" t="str">
        <f>IF(Факты!$B$9="",H25,SUBSTITUTE(H25,Факты!$A$9,Факты!$B$9))</f>
        <v>Оплатить можно {оплата}. Как вам удобнее?</v>
      </c>
      <c r="J25" t="str">
        <f>IF(Факты!$B$10="",I25,SUBSTITUTE(I25,Факты!$A$10,Факты!$B$10))</f>
        <v>Оплатить можно {оплата}. Как вам удобнее?</v>
      </c>
      <c r="K25" t="str">
        <f>IF(Факты!$B$11="",J25,SUBSTITUTE(J25,Факты!$A$11,Факты!$B$11))</f>
        <v>Оплатить можно {оплата}. Как вам удобнее?</v>
      </c>
      <c r="L25" t="str">
        <f>IF(Факты!$B$12="",K25,SUBSTITUTE(K25,Факты!$A$12,Факты!$B$12))</f>
        <v>Оплатить можно {оплата}. Как вам удобнее?</v>
      </c>
      <c r="M25" t="str">
        <f>IF(Факты!$B$13="",L25,SUBSTITUTE(L25,Факты!$A$13,Факты!$B$13))</f>
        <v>Оплатить можно {оплата}. Как вам удобнее?</v>
      </c>
      <c r="N25" t="str">
        <f>IF(Факты!$B$14="",M25,SUBSTITUTE(M25,Факты!$A$14,Факты!$B$14))</f>
        <v>Оплатить можно {оплата}. Как вам удобнее?</v>
      </c>
      <c r="O25" t="str">
        <f>IF(Факты!$B$15="",N25,SUBSTITUTE(N25,Факты!$A$15,Факты!$B$15))</f>
        <v>Оплатить можно {оплата}. Как вам удобнее?</v>
      </c>
      <c r="P25" t="str">
        <f>IF(Факты!$B$16="",O25,SUBSTITUTE(O25,Факты!$A$16,Факты!$B$16))</f>
        <v>Оплатить можно {оплата}. Как вам удобнее?</v>
      </c>
      <c r="Q25" t="str">
        <f>IF(Факты!$B$17="",P25,SUBSTITUTE(P25,Факты!$A$17,Факты!$B$17))</f>
        <v>Оплатить можно {оплата}. Как вам удобнее?</v>
      </c>
      <c r="R25" t="str">
        <f>IF(Факты!$B$18="",Q25,SUBSTITUTE(Q25,Факты!$A$18,Факты!$B$18))</f>
        <v>Оплатить можно {оплата}. Как вам удобнее?</v>
      </c>
      <c r="S25" t="str">
        <f>IF(Факты!$B$19="",R25,SUBSTITUTE(R25,Факты!$A$19,Факты!$B$19))</f>
        <v>Оплатить можно {оплата}. Как вам удобнее?</v>
      </c>
      <c r="T25" t="str">
        <f>IF(Факты!$B$20="",S25,SUBSTITUTE(S25,Факты!$A$20,Факты!$B$20))</f>
        <v>Оплатить можно {оплата}. Как вам удобнее?</v>
      </c>
      <c r="U25" t="str">
        <f>IF(Факты!$B$21="",T25,SUBSTITUTE(T25,Факты!$A$21,Факты!$B$21))</f>
        <v>Оплатить можно картой, по QR-коду или наличными. Как вам удобнее?</v>
      </c>
      <c r="V25" t="str">
        <f>IF(Факты!$B$22="",U25,SUBSTITUTE(U25,Факты!$A$22,Факты!$B$22))</f>
        <v>Оплатить можно картой, по QR-коду или наличными. Как вам удобнее?</v>
      </c>
      <c r="W25" t="str">
        <f>IF(Факты!$B$23="",V25,SUBSTITUTE(V25,Факты!$A$23,Факты!$B$23))</f>
        <v>Оплатить можно картой, по QR-коду или наличными. Как вам удобнее?</v>
      </c>
      <c r="X25" t="str">
        <f>IF(Факты!$B$24="",W25,SUBSTITUTE(W25,Факты!$A$24,Факты!$B$24))</f>
        <v>Оплатить можно картой, по QR-коду или наличными. Как вам удобнее?</v>
      </c>
      <c r="Y25" t="str">
        <f>IF(Факты!$B$25="",X25,SUBSTITUTE(X25,Факты!$A$25,Факты!$B$25))</f>
        <v>Оплатить можно картой, по QR-коду или наличными. Как вам удобнее?</v>
      </c>
      <c r="Z25" t="str">
        <f>IF(Факты!$B$26="",Y25,SUBSTITUTE(Y25,Факты!$A$26,Факты!$B$26))</f>
        <v>Оплатить можно картой, по QR-коду или наличными. Как вам удобнее?</v>
      </c>
      <c r="AA25" t="str">
        <f>IF(Факты!$B$27="",Z25,SUBSTITUTE(Z25,Факты!$A$27,Факты!$B$27))</f>
        <v>Оплатить можно картой, по QR-коду или наличными. Как вам удобнее?</v>
      </c>
      <c r="AB25" t="str">
        <f>IF(Факты!$B$28="",AA25,SUBSTITUTE(AA25,Факты!$A$28,Факты!$B$28))</f>
        <v>Оплатить можно картой, по QR-коду или наличными. Как вам удобнее?</v>
      </c>
      <c r="AC25" t="str">
        <f>IF(Факты!$B$29="",AB25,SUBSTITUTE(AB25,Факты!$A$29,Факты!$B$29))</f>
        <v>Оплатить можно картой, по QR-коду или наличными. Как вам удобнее?</v>
      </c>
      <c r="AD25" t="str">
        <f>IF(Факты!$B$30="",AC25,SUBSTITUTE(AC25,Факты!$A$30,Факты!$B$30))</f>
        <v>Оплатить можно картой, по QR-коду или наличными. Как вам удобнее?</v>
      </c>
    </row>
    <row r="26">
      <c r="A26" t="str">
        <f>IF(Шаблоны!E26="","",Шаблоны!E26)</f>
        <v>Да, основную сумму можно оплатить после визита. Предоплату берём в одном случае: {предоплата}. На какой день вас записать?</v>
      </c>
      <c r="B26" t="str">
        <f>IF(Факты!$B$2="",A26,SUBSTITUTE(A26,Факты!$A$2,Факты!$B$2))</f>
        <v>Да, основную сумму можно оплатить после визита. Предоплату берём в одном случае: {предоплата}. На какой день вас записать?</v>
      </c>
      <c r="C26" t="str">
        <f>IF(Факты!$B$3="",B26,SUBSTITUTE(B26,Факты!$A$3,Факты!$B$3))</f>
        <v>Да, основную сумму можно оплатить после визита. Предоплату берём в одном случае: {предоплата}. На какой день вас записать?</v>
      </c>
      <c r="D26" t="str">
        <f>IF(Факты!$B$4="",C26,SUBSTITUTE(C26,Факты!$A$4,Факты!$B$4))</f>
        <v>Да, основную сумму можно оплатить после визита. Предоплату берём в одном случае: {предоплата}. На какой день вас записать?</v>
      </c>
      <c r="E26" t="str">
        <f>IF(Факты!$B$5="",D26,SUBSTITUTE(D26,Факты!$A$5,Факты!$B$5))</f>
        <v>Да, основную сумму можно оплатить после визита. Предоплату берём в одном случае: {предоплата}. На какой день вас записать?</v>
      </c>
      <c r="F26" t="str">
        <f>IF(Факты!$B$6="",E26,SUBSTITUTE(E26,Факты!$A$6,Факты!$B$6))</f>
        <v>Да, основную сумму можно оплатить после визита. Предоплату берём в одном случае: {предоплата}. На какой день вас записать?</v>
      </c>
      <c r="G26" t="str">
        <f>IF(Факты!$B$7="",F26,SUBSTITUTE(F26,Факты!$A$7,Факты!$B$7))</f>
        <v>Да, основную сумму можно оплатить после визита. Предоплату берём в одном случае: {предоплата}. На какой день вас записать?</v>
      </c>
      <c r="H26" t="str">
        <f>IF(Факты!$B$8="",G26,SUBSTITUTE(G26,Факты!$A$8,Факты!$B$8))</f>
        <v>Да, основную сумму можно оплатить после визита. Предоплату берём в одном случае: {предоплата}. На какой день вас записать?</v>
      </c>
      <c r="I26" t="str">
        <f>IF(Факты!$B$9="",H26,SUBSTITUTE(H26,Факты!$A$9,Факты!$B$9))</f>
        <v>Да, основную сумму можно оплатить после визита. Предоплату берём в одном случае: {предоплата}. На какой день вас записать?</v>
      </c>
      <c r="J26" t="str">
        <f>IF(Факты!$B$10="",I26,SUBSTITUTE(I26,Факты!$A$10,Факты!$B$10))</f>
        <v>Да, основную сумму можно оплатить после визита. Предоплату берём в одном случае: {предоплата}. На какой день вас записать?</v>
      </c>
      <c r="K26" t="str">
        <f>IF(Факты!$B$11="",J26,SUBSTITUTE(J26,Факты!$A$11,Факты!$B$11))</f>
        <v>Да, основную сумму можно оплатить после визита. Предоплату берём в одном случае: {предоплата}. На какой день вас записать?</v>
      </c>
      <c r="L26" t="str">
        <f>IF(Факты!$B$12="",K26,SUBSTITUTE(K26,Факты!$A$12,Факты!$B$12))</f>
        <v>Да, основную сумму можно оплатить после визита. Предоплату берём в одном случае: {предоплата}. На какой день вас записать?</v>
      </c>
      <c r="M26" t="str">
        <f>IF(Факты!$B$13="",L26,SUBSTITUTE(L26,Факты!$A$13,Факты!$B$13))</f>
        <v>Да, основную сумму можно оплатить после визита. Предоплату берём в одном случае: {предоплата}. На какой день вас записать?</v>
      </c>
      <c r="N26" t="str">
        <f>IF(Факты!$B$14="",M26,SUBSTITUTE(M26,Факты!$A$14,Факты!$B$14))</f>
        <v>Да, основную сумму можно оплатить после визита. Предоплату берём в одном случае: {предоплата}. На какой день вас записать?</v>
      </c>
      <c r="O26" t="str">
        <f>IF(Факты!$B$15="",N26,SUBSTITUTE(N26,Факты!$A$15,Факты!$B$15))</f>
        <v>Да, основную сумму можно оплатить после визита. Предоплату берём в одном случае: {предоплата}. На какой день вас записать?</v>
      </c>
      <c r="P26" t="str">
        <f>IF(Факты!$B$16="",O26,SUBSTITUTE(O26,Факты!$A$16,Факты!$B$16))</f>
        <v>Да, основную сумму можно оплатить после визита. Предоплату берём в одном случае: {предоплата}. На какой день вас записать?</v>
      </c>
      <c r="Q26" t="str">
        <f>IF(Факты!$B$17="",P26,SUBSTITUTE(P26,Факты!$A$17,Факты!$B$17))</f>
        <v>Да, основную сумму можно оплатить после визита. Предоплату берём в одном случае: {предоплата}. На какой день вас записать?</v>
      </c>
      <c r="R26" t="str">
        <f>IF(Факты!$B$18="",Q26,SUBSTITUTE(Q26,Факты!$A$18,Факты!$B$18))</f>
        <v>Да, основную сумму можно оплатить после визита. Предоплату берём в одном случае: {предоплата}. На какой день вас записать?</v>
      </c>
      <c r="S26" t="str">
        <f>IF(Факты!$B$19="",R26,SUBSTITUTE(R26,Факты!$A$19,Факты!$B$19))</f>
        <v>Да, основную сумму можно оплатить после визита. Предоплату берём в одном случае: 500 ₽ при записи на субботу или воскресенье. На какой день вас записать?</v>
      </c>
      <c r="T26" t="str">
        <f>IF(Факты!$B$20="",S26,SUBSTITUTE(S26,Факты!$A$20,Факты!$B$20))</f>
        <v>Да, основную сумму можно оплатить после визита. Предоплату берём в одном случае: 500 ₽ при записи на субботу или воскресенье. На какой день вас записать?</v>
      </c>
      <c r="U26" t="str">
        <f>IF(Факты!$B$21="",T26,SUBSTITUTE(T26,Факты!$A$21,Факты!$B$21))</f>
        <v>Да, основную сумму можно оплатить после визита. Предоплату берём в одном случае: 500 ₽ при записи на субботу или воскресенье. На какой день вас записать?</v>
      </c>
      <c r="V26" t="str">
        <f>IF(Факты!$B$22="",U26,SUBSTITUTE(U26,Факты!$A$22,Факты!$B$22))</f>
        <v>Да, основную сумму можно оплатить после визита. Предоплату берём в одном случае: 500 ₽ при записи на субботу или воскресенье. На какой день вас записать?</v>
      </c>
      <c r="W26" t="str">
        <f>IF(Факты!$B$23="",V26,SUBSTITUTE(V26,Факты!$A$23,Факты!$B$23))</f>
        <v>Да, основную сумму можно оплатить после визита. Предоплату берём в одном случае: 500 ₽ при записи на субботу или воскресенье. На какой день вас записать?</v>
      </c>
      <c r="X26" t="str">
        <f>IF(Факты!$B$24="",W26,SUBSTITUTE(W26,Факты!$A$24,Факты!$B$24))</f>
        <v>Да, основную сумму можно оплатить после визита. Предоплату берём в одном случае: 500 ₽ при записи на субботу или воскресенье. На какой день вас записать?</v>
      </c>
      <c r="Y26" t="str">
        <f>IF(Факты!$B$25="",X26,SUBSTITUTE(X26,Факты!$A$25,Факты!$B$25))</f>
        <v>Да, основную сумму можно оплатить после визита. Предоплату берём в одном случае: 500 ₽ при записи на субботу или воскресенье. На какой день вас записать?</v>
      </c>
      <c r="Z26" t="str">
        <f>IF(Факты!$B$26="",Y26,SUBSTITUTE(Y26,Факты!$A$26,Факты!$B$26))</f>
        <v>Да, основную сумму можно оплатить после визита. Предоплату берём в одном случае: 500 ₽ при записи на субботу или воскресенье. На какой день вас записать?</v>
      </c>
      <c r="AA26" t="str">
        <f>IF(Факты!$B$27="",Z26,SUBSTITUTE(Z26,Факты!$A$27,Факты!$B$27))</f>
        <v>Да, основную сумму можно оплатить после визита. Предоплату берём в одном случае: 500 ₽ при записи на субботу или воскресенье. На какой день вас записать?</v>
      </c>
      <c r="AB26" t="str">
        <f>IF(Факты!$B$28="",AA26,SUBSTITUTE(AA26,Факты!$A$28,Факты!$B$28))</f>
        <v>Да, основную сумму можно оплатить после визита. Предоплату берём в одном случае: 500 ₽ при записи на субботу или воскресенье. На какой день вас записать?</v>
      </c>
      <c r="AC26" t="str">
        <f>IF(Факты!$B$29="",AB26,SUBSTITUTE(AB26,Факты!$A$29,Факты!$B$29))</f>
        <v>Да, основную сумму можно оплатить после визита. Предоплату берём в одном случае: 500 ₽ при записи на субботу или воскресенье. На какой день вас записать?</v>
      </c>
      <c r="AD26" t="str">
        <f>IF(Факты!$B$30="",AC26,SUBSTITUTE(AC26,Факты!$A$30,Факты!$B$30))</f>
        <v>Да, основную сумму можно оплатить после визита. Предоплату берём в одном случае: 500 ₽ при записи на субботу или воскресенье. На какой день вас записать?</v>
      </c>
    </row>
    <row r="27">
      <c r="A27" t="str">
        <f>IF(Шаблоны!E27="","",Шаблоны!E27)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B27" t="str">
        <f>IF(Факты!$B$2="",A27,SUBSTITUTE(A27,Факты!$A$2,Факты!$B$2))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C27" t="str">
        <f>IF(Факты!$B$3="",B27,SUBSTITUTE(B27,Факты!$A$3,Факты!$B$3))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D27" t="str">
        <f>IF(Факты!$B$4="",C27,SUBSTITUTE(C27,Факты!$A$4,Факты!$B$4))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E27" t="str">
        <f>IF(Факты!$B$5="",D27,SUBSTITUTE(D27,Факты!$A$5,Факты!$B$5))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F27" t="str">
        <f>IF(Факты!$B$6="",E27,SUBSTITUTE(E27,Факты!$A$6,Факты!$B$6))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G27" t="str">
        <f>IF(Факты!$B$7="",F27,SUBSTITUTE(F27,Факты!$A$7,Факты!$B$7))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H27" t="str">
        <f>IF(Факты!$B$8="",G27,SUBSTITUTE(G27,Факты!$A$8,Факты!$B$8))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I27" t="str">
        <f>IF(Факты!$B$9="",H27,SUBSTITUTE(H27,Факты!$A$9,Факты!$B$9))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J27" t="str">
        <f>IF(Факты!$B$10="",I27,SUBSTITUTE(I27,Факты!$A$10,Факты!$B$10))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K27" t="str">
        <f>IF(Факты!$B$11="",J27,SUBSTITUTE(J27,Факты!$A$11,Факты!$B$11))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L27" t="str">
        <f>IF(Факты!$B$12="",K27,SUBSTITUTE(K27,Факты!$A$12,Факты!$B$12))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M27" t="str">
        <f>IF(Факты!$B$13="",L27,SUBSTITUTE(L27,Факты!$A$13,Факты!$B$13))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N27" t="str">
        <f>IF(Факты!$B$14="",M27,SUBSTITUTE(M27,Факты!$A$14,Факты!$B$14))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O27" t="str">
        <f>IF(Факты!$B$15="",N27,SUBSTITUTE(N27,Факты!$A$15,Факты!$B$15))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P27" t="str">
        <f>IF(Факты!$B$16="",O27,SUBSTITUTE(O27,Факты!$A$16,Факты!$B$16))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Q27" t="str">
        <f>IF(Факты!$B$17="",P27,SUBSTITUTE(P27,Факты!$A$17,Факты!$B$17))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R27" t="str">
        <f>IF(Факты!$B$18="",Q27,SUBSTITUTE(Q27,Факты!$A$18,Факты!$B$18))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S27" t="str">
        <f>IF(Факты!$B$19="",R27,SUBSTITUTE(R27,Факты!$A$19,Факты!$B$19))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T27" t="str">
        <f>IF(Факты!$B$20="",S27,SUBSTITUTE(S27,Факты!$A$20,Факты!$B$20))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U27" t="str">
        <f>IF(Факты!$B$21="",T27,SUBSTITUTE(T27,Факты!$A$21,Факты!$B$21))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V27" t="str">
        <f>IF(Факты!$B$22="",U27,SUBSTITUTE(U27,Факты!$A$22,Факты!$B$22))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W27" t="str">
        <f>IF(Факты!$B$23="",V27,SUBSTITUTE(V27,Факты!$A$23,Факты!$B$23))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X27" t="str">
        <f>IF(Факты!$B$24="",W27,SUBSTITUTE(W27,Факты!$A$24,Факты!$B$24))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Y27" t="str">
        <f>IF(Факты!$B$25="",X27,SUBSTITUTE(X27,Факты!$A$25,Факты!$B$25))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Z27" t="str">
        <f>IF(Факты!$B$26="",Y27,SUBSTITUTE(Y27,Факты!$A$26,Факты!$B$26))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AA27" t="str">
        <f>IF(Факты!$B$27="",Z27,SUBSTITUTE(Z27,Факты!$A$27,Факты!$B$27))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AB27" t="str">
        <f>IF(Факты!$B$28="",AA27,SUBSTITUTE(AA27,Факты!$A$28,Факты!$B$28))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AC27" t="str">
        <f>IF(Факты!$B$29="",AB27,SUBSTITUTE(AB27,Факты!$A$29,Факты!$B$29))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  <c r="AD27" t="str">
        <f>IF(Факты!$B$30="",AC27,SUBSTITUTE(AC27,Факты!$A$30,Факты!$B$30))</f>
        <v>[Имя], отменили вашу запись на [дата]. Предоплату вернём [способом, которым вы платили] до [дата]. Если захотите прийти в другой день, напишите, подберу время.</v>
      </c>
    </row>
    <row r="28">
      <c r="A28" t="str">
        <f>IF(Шаблоны!E28="","",Шаблоны!E28)</f>
        <v>{чек}. Если чек не пришёл, напишите сюда, отправим повторно.</v>
      </c>
      <c r="B28" t="str">
        <f>IF(Факты!$B$2="",A28,SUBSTITUTE(A28,Факты!$A$2,Факты!$B$2))</f>
        <v>{чек}. Если чек не пришёл, напишите сюда, отправим повторно.</v>
      </c>
      <c r="C28" t="str">
        <f>IF(Факты!$B$3="",B28,SUBSTITUTE(B28,Факты!$A$3,Факты!$B$3))</f>
        <v>{чек}. Если чек не пришёл, напишите сюда, отправим повторно.</v>
      </c>
      <c r="D28" t="str">
        <f>IF(Факты!$B$4="",C28,SUBSTITUTE(C28,Факты!$A$4,Факты!$B$4))</f>
        <v>{чек}. Если чек не пришёл, напишите сюда, отправим повторно.</v>
      </c>
      <c r="E28" t="str">
        <f>IF(Факты!$B$5="",D28,SUBSTITUTE(D28,Факты!$A$5,Факты!$B$5))</f>
        <v>{чек}. Если чек не пришёл, напишите сюда, отправим повторно.</v>
      </c>
      <c r="F28" t="str">
        <f>IF(Факты!$B$6="",E28,SUBSTITUTE(E28,Факты!$A$6,Факты!$B$6))</f>
        <v>{чек}. Если чек не пришёл, напишите сюда, отправим повторно.</v>
      </c>
      <c r="G28" t="str">
        <f>IF(Факты!$B$7="",F28,SUBSTITUTE(F28,Факты!$A$7,Факты!$B$7))</f>
        <v>{чек}. Если чек не пришёл, напишите сюда, отправим повторно.</v>
      </c>
      <c r="H28" t="str">
        <f>IF(Факты!$B$8="",G28,SUBSTITUTE(G28,Факты!$A$8,Факты!$B$8))</f>
        <v>{чек}. Если чек не пришёл, напишите сюда, отправим повторно.</v>
      </c>
      <c r="I28" t="str">
        <f>IF(Факты!$B$9="",H28,SUBSTITUTE(H28,Факты!$A$9,Факты!$B$9))</f>
        <v>{чек}. Если чек не пришёл, напишите сюда, отправим повторно.</v>
      </c>
      <c r="J28" t="str">
        <f>IF(Факты!$B$10="",I28,SUBSTITUTE(I28,Факты!$A$10,Факты!$B$10))</f>
        <v>{чек}. Если чек не пришёл, напишите сюда, отправим повторно.</v>
      </c>
      <c r="K28" t="str">
        <f>IF(Факты!$B$11="",J28,SUBSTITUTE(J28,Факты!$A$11,Факты!$B$11))</f>
        <v>{чек}. Если чек не пришёл, напишите сюда, отправим повторно.</v>
      </c>
      <c r="L28" t="str">
        <f>IF(Факты!$B$12="",K28,SUBSTITUTE(K28,Факты!$A$12,Факты!$B$12))</f>
        <v>{чек}. Если чек не пришёл, напишите сюда, отправим повторно.</v>
      </c>
      <c r="M28" t="str">
        <f>IF(Факты!$B$13="",L28,SUBSTITUTE(L28,Факты!$A$13,Факты!$B$13))</f>
        <v>{чек}. Если чек не пришёл, напишите сюда, отправим повторно.</v>
      </c>
      <c r="N28" t="str">
        <f>IF(Факты!$B$14="",M28,SUBSTITUTE(M28,Факты!$A$14,Факты!$B$14))</f>
        <v>{чек}. Если чек не пришёл, напишите сюда, отправим повторно.</v>
      </c>
      <c r="O28" t="str">
        <f>IF(Факты!$B$15="",N28,SUBSTITUTE(N28,Факты!$A$15,Факты!$B$15))</f>
        <v>{чек}. Если чек не пришёл, напишите сюда, отправим повторно.</v>
      </c>
      <c r="P28" t="str">
        <f>IF(Факты!$B$16="",O28,SUBSTITUTE(O28,Факты!$A$16,Факты!$B$16))</f>
        <v>{чек}. Если чек не пришёл, напишите сюда, отправим повторно.</v>
      </c>
      <c r="Q28" t="str">
        <f>IF(Факты!$B$17="",P28,SUBSTITUTE(P28,Факты!$A$17,Факты!$B$17))</f>
        <v>{чек}. Если чек не пришёл, напишите сюда, отправим повторно.</v>
      </c>
      <c r="R28" t="str">
        <f>IF(Факты!$B$18="",Q28,SUBSTITUTE(Q28,Факты!$A$18,Факты!$B$18))</f>
        <v>{чек}. Если чек не пришёл, напишите сюда, отправим повторно.</v>
      </c>
      <c r="S28" t="str">
        <f>IF(Факты!$B$19="",R28,SUBSTITUTE(R28,Факты!$A$19,Факты!$B$19))</f>
        <v>{чек}. Если чек не пришёл, напишите сюда, отправим повторно.</v>
      </c>
      <c r="T28" t="str">
        <f>IF(Факты!$B$20="",S28,SUBSTITUTE(S28,Факты!$A$20,Факты!$B$20))</f>
        <v>{чек}. Если чек не пришёл, напишите сюда, отправим повторно.</v>
      </c>
      <c r="U28" t="str">
        <f>IF(Факты!$B$21="",T28,SUBSTITUTE(T28,Факты!$A$21,Факты!$B$21))</f>
        <v>{чек}. Если чек не пришёл, напишите сюда, отправим повторно.</v>
      </c>
      <c r="V28" t="str">
        <f>IF(Факты!$B$22="",U28,SUBSTITUTE(U28,Факты!$A$22,Факты!$B$22))</f>
        <v>Чек приходит на телефон или почту сразу после оплаты. Если чек не пришёл, напишите сюда, отправим повторно.</v>
      </c>
      <c r="W28" t="str">
        <f>IF(Факты!$B$23="",V28,SUBSTITUTE(V28,Факты!$A$23,Факты!$B$23))</f>
        <v>Чек приходит на телефон или почту сразу после оплаты. Если чек не пришёл, напишите сюда, отправим повторно.</v>
      </c>
      <c r="X28" t="str">
        <f>IF(Факты!$B$24="",W28,SUBSTITUTE(W28,Факты!$A$24,Факты!$B$24))</f>
        <v>Чек приходит на телефон или почту сразу после оплаты. Если чек не пришёл, напишите сюда, отправим повторно.</v>
      </c>
      <c r="Y28" t="str">
        <f>IF(Факты!$B$25="",X28,SUBSTITUTE(X28,Факты!$A$25,Факты!$B$25))</f>
        <v>Чек приходит на телефон или почту сразу после оплаты. Если чек не пришёл, напишите сюда, отправим повторно.</v>
      </c>
      <c r="Z28" t="str">
        <f>IF(Факты!$B$26="",Y28,SUBSTITUTE(Y28,Факты!$A$26,Факты!$B$26))</f>
        <v>Чек приходит на телефон или почту сразу после оплаты. Если чек не пришёл, напишите сюда, отправим повторно.</v>
      </c>
      <c r="AA28" t="str">
        <f>IF(Факты!$B$27="",Z28,SUBSTITUTE(Z28,Факты!$A$27,Факты!$B$27))</f>
        <v>Чек приходит на телефон или почту сразу после оплаты. Если чек не пришёл, напишите сюда, отправим повторно.</v>
      </c>
      <c r="AB28" t="str">
        <f>IF(Факты!$B$28="",AA28,SUBSTITUTE(AA28,Факты!$A$28,Факты!$B$28))</f>
        <v>Чек приходит на телефон или почту сразу после оплаты. Если чек не пришёл, напишите сюда, отправим повторно.</v>
      </c>
      <c r="AC28" t="str">
        <f>IF(Факты!$B$29="",AB28,SUBSTITUTE(AB28,Факты!$A$29,Факты!$B$29))</f>
        <v>Чек приходит на телефон или почту сразу после оплаты. Если чек не пришёл, напишите сюда, отправим повторно.</v>
      </c>
      <c r="AD28" t="str">
        <f>IF(Факты!$B$30="",AC28,SUBSTITUTE(AC28,Факты!$A$30,Факты!$B$30))</f>
        <v>Чек приходит на телефон или почту сразу после оплаты. Если чек не пришёл, напишите сюда, отправим повторно.</v>
      </c>
    </row>
    <row r="29">
      <c r="A29" t="str">
        <f>IF(Шаблоны!E29="","",Шаблоны!E29)</f>
        <v>Как всё проходит: {как_проходит}. Занимает {длительность}. Остались вопросы до записи?</v>
      </c>
      <c r="B29" t="str">
        <f>IF(Факты!$B$2="",A29,SUBSTITUTE(A29,Факты!$A$2,Факты!$B$2))</f>
        <v>Как всё проходит: {как_проходит}. Занимает {длительность}. Остались вопросы до записи?</v>
      </c>
      <c r="C29" t="str">
        <f>IF(Факты!$B$3="",B29,SUBSTITUTE(B29,Факты!$A$3,Факты!$B$3))</f>
        <v>Как всё проходит: {как_проходит}. Занимает {длительность}. Остались вопросы до записи?</v>
      </c>
      <c r="D29" t="str">
        <f>IF(Факты!$B$4="",C29,SUBSTITUTE(C29,Факты!$A$4,Факты!$B$4))</f>
        <v>Как всё проходит: {как_проходит}. Занимает {длительность}. Остались вопросы до записи?</v>
      </c>
      <c r="E29" t="str">
        <f>IF(Факты!$B$5="",D29,SUBSTITUTE(D29,Факты!$A$5,Факты!$B$5))</f>
        <v>Как всё проходит: {как_проходит}. Занимает {длительность}. Остались вопросы до записи?</v>
      </c>
      <c r="F29" t="str">
        <f>IF(Факты!$B$6="",E29,SUBSTITUTE(E29,Факты!$A$6,Факты!$B$6))</f>
        <v>Как всё проходит: {как_проходит}. Занимает {длительность}. Остались вопросы до записи?</v>
      </c>
      <c r="G29" t="str">
        <f>IF(Факты!$B$7="",F29,SUBSTITUTE(F29,Факты!$A$7,Факты!$B$7))</f>
        <v>Как всё проходит: {как_проходит}. Занимает {длительность}. Остались вопросы до записи?</v>
      </c>
      <c r="H29" t="str">
        <f>IF(Факты!$B$8="",G29,SUBSTITUTE(G29,Факты!$A$8,Факты!$B$8))</f>
        <v>Как всё проходит: {как_проходит}. Занимает {длительность}. Остались вопросы до записи?</v>
      </c>
      <c r="I29" t="str">
        <f>IF(Факты!$B$9="",H29,SUBSTITUTE(H29,Факты!$A$9,Факты!$B$9))</f>
        <v>Как всё проходит: {как_проходит}. Занимает {длительность}. Остались вопросы до записи?</v>
      </c>
      <c r="J29" t="str">
        <f>IF(Факты!$B$10="",I29,SUBSTITUTE(I29,Факты!$A$10,Факты!$B$10))</f>
        <v>Как всё проходит: {как_проходит}. Занимает {длительность}. Остались вопросы до записи?</v>
      </c>
      <c r="K29" t="str">
        <f>IF(Факты!$B$11="",J29,SUBSTITUTE(J29,Факты!$A$11,Факты!$B$11))</f>
        <v>Как всё проходит: {как_проходит}. Занимает {длительность}. Остались вопросы до записи?</v>
      </c>
      <c r="L29" t="str">
        <f>IF(Факты!$B$12="",K29,SUBSTITUTE(K29,Факты!$A$12,Факты!$B$12))</f>
        <v>Как всё проходит: {как_проходит}. Занимает от 1,5 до 3 часов. Остались вопросы до записи?</v>
      </c>
      <c r="M29" t="str">
        <f>IF(Факты!$B$13="",L29,SUBSTITUTE(L29,Факты!$A$13,Факты!$B$13))</f>
        <v>Как всё проходит: {как_проходит}. Занимает от 1,5 до 3 часов. Остались вопросы до записи?</v>
      </c>
      <c r="N29" t="str">
        <f>IF(Факты!$B$14="",M29,SUBSTITUTE(M29,Факты!$A$14,Факты!$B$14))</f>
        <v>Как всё проходит: {как_проходит}. Занимает от 1,5 до 3 часов. Остались вопросы до записи?</v>
      </c>
      <c r="O29" t="str">
        <f>IF(Факты!$B$15="",N29,SUBSTITUTE(N29,Факты!$A$15,Факты!$B$15))</f>
        <v>Как всё проходит: {как_проходит}. Занимает от 1,5 до 3 часов. Остались вопросы до записи?</v>
      </c>
      <c r="P29" t="str">
        <f>IF(Факты!$B$16="",O29,SUBSTITUTE(O29,Факты!$A$16,Факты!$B$16))</f>
        <v>Как всё проходит: {как_проходит}. Занимает от 1,5 до 3 часов. Остались вопросы до записи?</v>
      </c>
      <c r="Q29" t="str">
        <f>IF(Факты!$B$17="",P29,SUBSTITUTE(P29,Факты!$A$17,Факты!$B$17))</f>
        <v>Как всё проходит: {как_проходит}. Занимает от 1,5 до 3 часов. Остались вопросы до записи?</v>
      </c>
      <c r="R29" t="str">
        <f>IF(Факты!$B$18="",Q29,SUBSTITUTE(Q29,Факты!$A$18,Факты!$B$18))</f>
        <v>Как всё проходит: {как_проходит}. Занимает от 1,5 до 3 часов. Остались вопросы до записи?</v>
      </c>
      <c r="S29" t="str">
        <f>IF(Факты!$B$19="",R29,SUBSTITUTE(R29,Факты!$A$19,Факты!$B$19))</f>
        <v>Как всё проходит: {как_проходит}. Занимает от 1,5 до 3 часов. Остались вопросы до записи?</v>
      </c>
      <c r="T29" t="str">
        <f>IF(Факты!$B$20="",S29,SUBSTITUTE(S29,Факты!$A$20,Факты!$B$20))</f>
        <v>Как всё проходит: {как_проходит}. Занимает от 1,5 до 3 часов. Остались вопросы до записи?</v>
      </c>
      <c r="U29" t="str">
        <f>IF(Факты!$B$21="",T29,SUBSTITUTE(T29,Факты!$A$21,Факты!$B$21))</f>
        <v>Как всё проходит: {как_проходит}. Занимает от 1,5 до 3 часов. Остались вопросы до записи?</v>
      </c>
      <c r="V29" t="str">
        <f>IF(Факты!$B$22="",U29,SUBSTITUTE(U29,Факты!$A$22,Факты!$B$22))</f>
        <v>Как всё проходит: {как_проходит}. Занимает от 1,5 до 3 часов. Остались вопросы до записи?</v>
      </c>
      <c r="W29" t="str">
        <f>IF(Факты!$B$23="",V29,SUBSTITUTE(V29,Факты!$A$23,Факты!$B$23))</f>
        <v>Как всё проходит: мастер осматривает питомца, моет, сушит, стрижёт, обрабатывает когти и уши. Занимает от 1,5 до 3 часов. Остались вопросы до записи?</v>
      </c>
      <c r="X29" t="str">
        <f>IF(Факты!$B$24="",W29,SUBSTITUTE(W29,Факты!$A$24,Факты!$B$24))</f>
        <v>Как всё проходит: мастер осматривает питомца, моет, сушит, стрижёт, обрабатывает когти и уши. Занимает от 1,5 до 3 часов. Остались вопросы до записи?</v>
      </c>
      <c r="Y29" t="str">
        <f>IF(Факты!$B$25="",X29,SUBSTITUTE(X29,Факты!$A$25,Факты!$B$25))</f>
        <v>Как всё проходит: мастер осматривает питомца, моет, сушит, стрижёт, обрабатывает когти и уши. Занимает от 1,5 до 3 часов. Остались вопросы до записи?</v>
      </c>
      <c r="Z29" t="str">
        <f>IF(Факты!$B$26="",Y29,SUBSTITUTE(Y29,Факты!$A$26,Факты!$B$26))</f>
        <v>Как всё проходит: мастер осматривает питомца, моет, сушит, стрижёт, обрабатывает когти и уши. Занимает от 1,5 до 3 часов. Остались вопросы до записи?</v>
      </c>
      <c r="AA29" t="str">
        <f>IF(Факты!$B$27="",Z29,SUBSTITUTE(Z29,Факты!$A$27,Факты!$B$27))</f>
        <v>Как всё проходит: мастер осматривает питомца, моет, сушит, стрижёт, обрабатывает когти и уши. Занимает от 1,5 до 3 часов. Остались вопросы до записи?</v>
      </c>
      <c r="AB29" t="str">
        <f>IF(Факты!$B$28="",AA29,SUBSTITUTE(AA29,Факты!$A$28,Факты!$B$28))</f>
        <v>Как всё проходит: мастер осматривает питомца, моет, сушит, стрижёт, обрабатывает когти и уши. Занимает от 1,5 до 3 часов. Остались вопросы до записи?</v>
      </c>
      <c r="AC29" t="str">
        <f>IF(Факты!$B$29="",AB29,SUBSTITUTE(AB29,Факты!$A$29,Факты!$B$29))</f>
        <v>Как всё проходит: мастер осматривает питомца, моет, сушит, стрижёт, обрабатывает когти и уши. Занимает от 1,5 до 3 часов. Остались вопросы до записи?</v>
      </c>
      <c r="AD29" t="str">
        <f>IF(Факты!$B$30="",AC29,SUBSTITUTE(AC29,Факты!$A$30,Факты!$B$30))</f>
        <v>Как всё проходит: мастер осматривает питомца, моет, сушит, стрижёт, обрабатывает когти и уши. Занимает от 1,5 до 3 часов. Остались вопросы до записи?</v>
      </c>
    </row>
    <row r="30">
      <c r="A30" t="str">
        <f>IF(Шаблоны!E30="","",Шаблоны!E30)</f>
        <v>Чтобы всё прошло спокойно, {подготовка}. Если что-то из этого сложно, напишите, подскажем, как быть.</v>
      </c>
      <c r="B30" t="str">
        <f>IF(Факты!$B$2="",A30,SUBSTITUTE(A30,Факты!$A$2,Факты!$B$2))</f>
        <v>Чтобы всё прошло спокойно, {подготовка}. Если что-то из этого сложно, напишите, подскажем, как быть.</v>
      </c>
      <c r="C30" t="str">
        <f>IF(Факты!$B$3="",B30,SUBSTITUTE(B30,Факты!$A$3,Факты!$B$3))</f>
        <v>Чтобы всё прошло спокойно, {подготовка}. Если что-то из этого сложно, напишите, подскажем, как быть.</v>
      </c>
      <c r="D30" t="str">
        <f>IF(Факты!$B$4="",C30,SUBSTITUTE(C30,Факты!$A$4,Факты!$B$4))</f>
        <v>Чтобы всё прошло спокойно, {подготовка}. Если что-то из этого сложно, напишите, подскажем, как быть.</v>
      </c>
      <c r="E30" t="str">
        <f>IF(Факты!$B$5="",D30,SUBSTITUTE(D30,Факты!$A$5,Факты!$B$5))</f>
        <v>Чтобы всё прошло спокойно, {подготовка}. Если что-то из этого сложно, напишите, подскажем, как быть.</v>
      </c>
      <c r="F30" t="str">
        <f>IF(Факты!$B$6="",E30,SUBSTITUTE(E30,Факты!$A$6,Факты!$B$6))</f>
        <v>Чтобы всё прошло спокойно, {подготовка}. Если что-то из этого сложно, напишите, подскажем, как быть.</v>
      </c>
      <c r="G30" t="str">
        <f>IF(Факты!$B$7="",F30,SUBSTITUTE(F30,Факты!$A$7,Факты!$B$7))</f>
        <v>Чтобы всё прошло спокойно, {подготовка}. Если что-то из этого сложно, напишите, подскажем, как быть.</v>
      </c>
      <c r="H30" t="str">
        <f>IF(Факты!$B$8="",G30,SUBSTITUTE(G30,Факты!$A$8,Факты!$B$8))</f>
        <v>Чтобы всё прошло спокойно, {подготовка}. Если что-то из этого сложно, напишите, подскажем, как быть.</v>
      </c>
      <c r="I30" t="str">
        <f>IF(Факты!$B$9="",H30,SUBSTITUTE(H30,Факты!$A$9,Факты!$B$9))</f>
        <v>Чтобы всё прошло спокойно, {подготовка}. Если что-то из этого сложно, напишите, подскажем, как быть.</v>
      </c>
      <c r="J30" t="str">
        <f>IF(Факты!$B$10="",I30,SUBSTITUTE(I30,Факты!$A$10,Факты!$B$10))</f>
        <v>Чтобы всё прошло спокойно, {подготовка}. Если что-то из этого сложно, напишите, подскажем, как быть.</v>
      </c>
      <c r="K30" t="str">
        <f>IF(Факты!$B$11="",J30,SUBSTITUTE(J30,Факты!$A$11,Факты!$B$11))</f>
        <v>Чтобы всё прошло спокойно, {подготовка}. Если что-то из этого сложно, напишите, подскажем, как быть.</v>
      </c>
      <c r="L30" t="str">
        <f>IF(Факты!$B$12="",K30,SUBSTITUTE(K30,Факты!$A$12,Факты!$B$12))</f>
        <v>Чтобы всё прошло спокойно, {подготовка}. Если что-то из этого сложно, напишите, подскажем, как быть.</v>
      </c>
      <c r="M30" t="str">
        <f>IF(Факты!$B$13="",L30,SUBSTITUTE(L30,Факты!$A$13,Факты!$B$13))</f>
        <v>Чтобы всё прошло спокойно, {подготовка}. Если что-то из этого сложно, напишите, подскажем, как быть.</v>
      </c>
      <c r="N30" t="str">
        <f>IF(Факты!$B$14="",M30,SUBSTITUTE(M30,Факты!$A$14,Факты!$B$14))</f>
        <v>Чтобы всё прошло спокойно, {подготовка}. Если что-то из этого сложно, напишите, подскажем, как быть.</v>
      </c>
      <c r="O30" t="str">
        <f>IF(Факты!$B$15="",N30,SUBSTITUTE(N30,Факты!$A$15,Факты!$B$15))</f>
        <v>Чтобы всё прошло спокойно, {подготовка}. Если что-то из этого сложно, напишите, подскажем, как быть.</v>
      </c>
      <c r="P30" t="str">
        <f>IF(Факты!$B$16="",O30,SUBSTITUTE(O30,Факты!$A$16,Факты!$B$16))</f>
        <v>Чтобы всё прошло спокойно, {подготовка}. Если что-то из этого сложно, напишите, подскажем, как быть.</v>
      </c>
      <c r="Q30" t="str">
        <f>IF(Факты!$B$17="",P30,SUBSTITUTE(P30,Факты!$A$17,Факты!$B$17))</f>
        <v>Чтобы всё прошло спокойно, {подготовка}. Если что-то из этого сложно, напишите, подскажем, как быть.</v>
      </c>
      <c r="R30" t="str">
        <f>IF(Факты!$B$18="",Q30,SUBSTITUTE(Q30,Факты!$A$18,Факты!$B$18))</f>
        <v>Чтобы всё прошло спокойно, {подготовка}. Если что-то из этого сложно, напишите, подскажем, как быть.</v>
      </c>
      <c r="S30" t="str">
        <f>IF(Факты!$B$19="",R30,SUBSTITUTE(R30,Факты!$A$19,Факты!$B$19))</f>
        <v>Чтобы всё прошло спокойно, {подготовка}. Если что-то из этого сложно, напишите, подскажем, как быть.</v>
      </c>
      <c r="T30" t="str">
        <f>IF(Факты!$B$20="",S30,SUBSTITUTE(S30,Факты!$A$20,Факты!$B$20))</f>
        <v>Чтобы всё прошло спокойно, {подготовка}. Если что-то из этого сложно, напишите, подскажем, как быть.</v>
      </c>
      <c r="U30" t="str">
        <f>IF(Факты!$B$21="",T30,SUBSTITUTE(T30,Факты!$A$21,Факты!$B$21))</f>
        <v>Чтобы всё прошло спокойно, {подготовка}. Если что-то из этого сложно, напишите, подскажем, как быть.</v>
      </c>
      <c r="V30" t="str">
        <f>IF(Факты!$B$22="",U30,SUBSTITUTE(U30,Факты!$A$22,Факты!$B$22))</f>
        <v>Чтобы всё прошло спокойно, {подготовка}. Если что-то из этого сложно, напишите, подскажем, как быть.</v>
      </c>
      <c r="W30" t="str">
        <f>IF(Факты!$B$23="",V30,SUBSTITUTE(V30,Факты!$A$23,Факты!$B$23))</f>
        <v>Чтобы всё прошло спокойно, {подготовка}. Если что-то из этого сложно, напишите, подскажем, как быть.</v>
      </c>
      <c r="X30" t="str">
        <f>IF(Факты!$B$24="",W30,SUBSTITUTE(W30,Факты!$A$24,Факты!$B$24))</f>
        <v>Чтобы всё прошло спокойно, выгуляйте собаку перед визитом и возьмите поводок, кошку привозите в переноске. Если что-то из этого сложно, напишите, подскажем, как быть.</v>
      </c>
      <c r="Y30" t="str">
        <f>IF(Факты!$B$25="",X30,SUBSTITUTE(X30,Факты!$A$25,Факты!$B$25))</f>
        <v>Чтобы всё прошло спокойно, выгуляйте собаку перед визитом и возьмите поводок, кошку привозите в переноске. Если что-то из этого сложно, напишите, подскажем, как быть.</v>
      </c>
      <c r="Z30" t="str">
        <f>IF(Факты!$B$26="",Y30,SUBSTITUTE(Y30,Факты!$A$26,Факты!$B$26))</f>
        <v>Чтобы всё прошло спокойно, выгуляйте собаку перед визитом и возьмите поводок, кошку привозите в переноске. Если что-то из этого сложно, напишите, подскажем, как быть.</v>
      </c>
      <c r="AA30" t="str">
        <f>IF(Факты!$B$27="",Z30,SUBSTITUTE(Z30,Факты!$A$27,Факты!$B$27))</f>
        <v>Чтобы всё прошло спокойно, выгуляйте собаку перед визитом и возьмите поводок, кошку привозите в переноске. Если что-то из этого сложно, напишите, подскажем, как быть.</v>
      </c>
      <c r="AB30" t="str">
        <f>IF(Факты!$B$28="",AA30,SUBSTITUTE(AA30,Факты!$A$28,Факты!$B$28))</f>
        <v>Чтобы всё прошло спокойно, выгуляйте собаку перед визитом и возьмите поводок, кошку привозите в переноске. Если что-то из этого сложно, напишите, подскажем, как быть.</v>
      </c>
      <c r="AC30" t="str">
        <f>IF(Факты!$B$29="",AB30,SUBSTITUTE(AB30,Факты!$A$29,Факты!$B$29))</f>
        <v>Чтобы всё прошло спокойно, выгуляйте собаку перед визитом и возьмите поводок, кошку привозите в переноске. Если что-то из этого сложно, напишите, подскажем, как быть.</v>
      </c>
      <c r="AD30" t="str">
        <f>IF(Факты!$B$30="",AC30,SUBSTITUTE(AC30,Факты!$A$30,Факты!$B$30))</f>
        <v>Чтобы всё прошло спокойно, выгуляйте собаку перед визитом и возьмите поводок, кошку привозите в переноске. Если что-то из этого сложно, напишите, подскажем, как быть.</v>
      </c>
    </row>
    <row r="31">
      <c r="A31" t="str">
        <f>IF(Шаблоны!E31="","",Шаблоны!E31)</f>
        <v>{присутствие}. Если важно быть рядом, скажите при записи, подберём удобное время.</v>
      </c>
      <c r="B31" t="str">
        <f>IF(Факты!$B$2="",A31,SUBSTITUTE(A31,Факты!$A$2,Факты!$B$2))</f>
        <v>{присутствие}. Если важно быть рядом, скажите при записи, подберём удобное время.</v>
      </c>
      <c r="C31" t="str">
        <f>IF(Факты!$B$3="",B31,SUBSTITUTE(B31,Факты!$A$3,Факты!$B$3))</f>
        <v>{присутствие}. Если важно быть рядом, скажите при записи, подберём удобное время.</v>
      </c>
      <c r="D31" t="str">
        <f>IF(Факты!$B$4="",C31,SUBSTITUTE(C31,Факты!$A$4,Факты!$B$4))</f>
        <v>{присутствие}. Если важно быть рядом, скажите при записи, подберём удобное время.</v>
      </c>
      <c r="E31" t="str">
        <f>IF(Факты!$B$5="",D31,SUBSTITUTE(D31,Факты!$A$5,Факты!$B$5))</f>
        <v>{присутствие}. Если важно быть рядом, скажите при записи, подберём удобное время.</v>
      </c>
      <c r="F31" t="str">
        <f>IF(Факты!$B$6="",E31,SUBSTITUTE(E31,Факты!$A$6,Факты!$B$6))</f>
        <v>{присутствие}. Если важно быть рядом, скажите при записи, подберём удобное время.</v>
      </c>
      <c r="G31" t="str">
        <f>IF(Факты!$B$7="",F31,SUBSTITUTE(F31,Факты!$A$7,Факты!$B$7))</f>
        <v>{присутствие}. Если важно быть рядом, скажите при записи, подберём удобное время.</v>
      </c>
      <c r="H31" t="str">
        <f>IF(Факты!$B$8="",G31,SUBSTITUTE(G31,Факты!$A$8,Факты!$B$8))</f>
        <v>{присутствие}. Если важно быть рядом, скажите при записи, подберём удобное время.</v>
      </c>
      <c r="I31" t="str">
        <f>IF(Факты!$B$9="",H31,SUBSTITUTE(H31,Факты!$A$9,Факты!$B$9))</f>
        <v>{присутствие}. Если важно быть рядом, скажите при записи, подберём удобное время.</v>
      </c>
      <c r="J31" t="str">
        <f>IF(Факты!$B$10="",I31,SUBSTITUTE(I31,Факты!$A$10,Факты!$B$10))</f>
        <v>{присутствие}. Если важно быть рядом, скажите при записи, подберём удобное время.</v>
      </c>
      <c r="K31" t="str">
        <f>IF(Факты!$B$11="",J31,SUBSTITUTE(J31,Факты!$A$11,Факты!$B$11))</f>
        <v>{присутствие}. Если важно быть рядом, скажите при записи, подберём удобное время.</v>
      </c>
      <c r="L31" t="str">
        <f>IF(Факты!$B$12="",K31,SUBSTITUTE(K31,Факты!$A$12,Факты!$B$12))</f>
        <v>{присутствие}. Если важно быть рядом, скажите при записи, подберём удобное время.</v>
      </c>
      <c r="M31" t="str">
        <f>IF(Факты!$B$13="",L31,SUBSTITUTE(L31,Факты!$A$13,Факты!$B$13))</f>
        <v>{присутствие}. Если важно быть рядом, скажите при записи, подберём удобное время.</v>
      </c>
      <c r="N31" t="str">
        <f>IF(Факты!$B$14="",M31,SUBSTITUTE(M31,Факты!$A$14,Факты!$B$14))</f>
        <v>{присутствие}. Если важно быть рядом, скажите при записи, подберём удобное время.</v>
      </c>
      <c r="O31" t="str">
        <f>IF(Факты!$B$15="",N31,SUBSTITUTE(N31,Факты!$A$15,Факты!$B$15))</f>
        <v>{присутствие}. Если важно быть рядом, скажите при записи, подберём удобное время.</v>
      </c>
      <c r="P31" t="str">
        <f>IF(Факты!$B$16="",O31,SUBSTITUTE(O31,Факты!$A$16,Факты!$B$16))</f>
        <v>{присутствие}. Если важно быть рядом, скажите при записи, подберём удобное время.</v>
      </c>
      <c r="Q31" t="str">
        <f>IF(Факты!$B$17="",P31,SUBSTITUTE(P31,Факты!$A$17,Факты!$B$17))</f>
        <v>{присутствие}. Если важно быть рядом, скажите при записи, подберём удобное время.</v>
      </c>
      <c r="R31" t="str">
        <f>IF(Факты!$B$18="",Q31,SUBSTITUTE(Q31,Факты!$A$18,Факты!$B$18))</f>
        <v>{присутствие}. Если важно быть рядом, скажите при записи, подберём удобное время.</v>
      </c>
      <c r="S31" t="str">
        <f>IF(Факты!$B$19="",R31,SUBSTITUTE(R31,Факты!$A$19,Факты!$B$19))</f>
        <v>{присутствие}. Если важно быть рядом, скажите при записи, подберём удобное время.</v>
      </c>
      <c r="T31" t="str">
        <f>IF(Факты!$B$20="",S31,SUBSTITUTE(S31,Факты!$A$20,Факты!$B$20))</f>
        <v>{присутствие}. Если важно быть рядом, скажите при записи, подберём удобное время.</v>
      </c>
      <c r="U31" t="str">
        <f>IF(Факты!$B$21="",T31,SUBSTITUTE(T31,Факты!$A$21,Факты!$B$21))</f>
        <v>{присутствие}. Если важно быть рядом, скажите при записи, подберём удобное время.</v>
      </c>
      <c r="V31" t="str">
        <f>IF(Факты!$B$22="",U31,SUBSTITUTE(U31,Факты!$A$22,Факты!$B$22))</f>
        <v>{присутствие}. Если важно быть рядом, скажите при записи, подберём удобное время.</v>
      </c>
      <c r="W31" t="str">
        <f>IF(Факты!$B$23="",V31,SUBSTITUTE(V31,Факты!$A$23,Факты!$B$23))</f>
        <v>{присутствие}. Если важно быть рядом, скажите при записи, подберём удобное время.</v>
      </c>
      <c r="X31" t="str">
        <f>IF(Факты!$B$24="",W31,SUBSTITUTE(W31,Факты!$A$24,Факты!$B$24))</f>
        <v>{присутствие}. Если важно быть рядом, скажите при записи, подберём удобное время.</v>
      </c>
      <c r="Y31" t="str">
        <f>IF(Факты!$B$25="",X31,SUBSTITUTE(X31,Факты!$A$25,Факты!$B$25))</f>
        <v>Остаться можно, у нас есть место для ожидания. Если важно быть рядом, скажите при записи, подберём удобное время.</v>
      </c>
      <c r="Z31" t="str">
        <f>IF(Факты!$B$26="",Y31,SUBSTITUTE(Y31,Факты!$A$26,Факты!$B$26))</f>
        <v>Остаться можно, у нас есть место для ожидания. Если важно быть рядом, скажите при записи, подберём удобное время.</v>
      </c>
      <c r="AA31" t="str">
        <f>IF(Факты!$B$27="",Z31,SUBSTITUTE(Z31,Факты!$A$27,Факты!$B$27))</f>
        <v>Остаться можно, у нас есть место для ожидания. Если важно быть рядом, скажите при записи, подберём удобное время.</v>
      </c>
      <c r="AB31" t="str">
        <f>IF(Факты!$B$28="",AA31,SUBSTITUTE(AA31,Факты!$A$28,Факты!$B$28))</f>
        <v>Остаться можно, у нас есть место для ожидания. Если важно быть рядом, скажите при записи, подберём удобное время.</v>
      </c>
      <c r="AC31" t="str">
        <f>IF(Факты!$B$29="",AB31,SUBSTITUTE(AB31,Факты!$A$29,Факты!$B$29))</f>
        <v>Остаться можно, у нас есть место для ожидания. Если важно быть рядом, скажите при записи, подберём удобное время.</v>
      </c>
      <c r="AD31" t="str">
        <f>IF(Факты!$B$30="",AC31,SUBSTITUTE(AC31,Факты!$A$30,Факты!$B$30))</f>
        <v>Остаться можно, у нас есть место для ожидания. Если важно быть рядом, скажите при записи, подберём удобное время.</v>
      </c>
    </row>
    <row r="32">
      <c r="A32" t="str">
        <f>IF(Шаблоны!E32="","",Шаблоны!E32)</f>
        <v>Спасибо, что предупредили. Первый визит проходит спокойнее: {первый_визит}. Расскажите, что для вас важно учесть?</v>
      </c>
      <c r="B32" t="str">
        <f>IF(Факты!$B$2="",A32,SUBSTITUTE(A32,Факты!$A$2,Факты!$B$2))</f>
        <v>Спасибо, что предупредили. Первый визит проходит спокойнее: {первый_визит}. Расскажите, что для вас важно учесть?</v>
      </c>
      <c r="C32" t="str">
        <f>IF(Факты!$B$3="",B32,SUBSTITUTE(B32,Факты!$A$3,Факты!$B$3))</f>
        <v>Спасибо, что предупредили. Первый визит проходит спокойнее: {первый_визит}. Расскажите, что для вас важно учесть?</v>
      </c>
      <c r="D32" t="str">
        <f>IF(Факты!$B$4="",C32,SUBSTITUTE(C32,Факты!$A$4,Факты!$B$4))</f>
        <v>Спасибо, что предупредили. Первый визит проходит спокойнее: {первый_визит}. Расскажите, что для вас важно учесть?</v>
      </c>
      <c r="E32" t="str">
        <f>IF(Факты!$B$5="",D32,SUBSTITUTE(D32,Факты!$A$5,Факты!$B$5))</f>
        <v>Спасибо, что предупредили. Первый визит проходит спокойнее: {первый_визит}. Расскажите, что для вас важно учесть?</v>
      </c>
      <c r="F32" t="str">
        <f>IF(Факты!$B$6="",E32,SUBSTITUTE(E32,Факты!$A$6,Факты!$B$6))</f>
        <v>Спасибо, что предупредили. Первый визит проходит спокойнее: {первый_визит}. Расскажите, что для вас важно учесть?</v>
      </c>
      <c r="G32" t="str">
        <f>IF(Факты!$B$7="",F32,SUBSTITUTE(F32,Факты!$A$7,Факты!$B$7))</f>
        <v>Спасибо, что предупредили. Первый визит проходит спокойнее: {первый_визит}. Расскажите, что для вас важно учесть?</v>
      </c>
      <c r="H32" t="str">
        <f>IF(Факты!$B$8="",G32,SUBSTITUTE(G32,Факты!$A$8,Факты!$B$8))</f>
        <v>Спасибо, что предупредили. Первый визит проходит спокойнее: {первый_визит}. Расскажите, что для вас важно учесть?</v>
      </c>
      <c r="I32" t="str">
        <f>IF(Факты!$B$9="",H32,SUBSTITUTE(H32,Факты!$A$9,Факты!$B$9))</f>
        <v>Спасибо, что предупредили. Первый визит проходит спокойнее: {первый_визит}. Расскажите, что для вас важно учесть?</v>
      </c>
      <c r="J32" t="str">
        <f>IF(Факты!$B$10="",I32,SUBSTITUTE(I32,Факты!$A$10,Факты!$B$10))</f>
        <v>Спасибо, что предупредили. Первый визит проходит спокойнее: {первый_визит}. Расскажите, что для вас важно учесть?</v>
      </c>
      <c r="K32" t="str">
        <f>IF(Факты!$B$11="",J32,SUBSTITUTE(J32,Факты!$A$11,Факты!$B$11))</f>
        <v>Спасибо, что предупредили. Первый визит проходит спокойнее: {первый_визит}. Расскажите, что для вас важно учесть?</v>
      </c>
      <c r="L32" t="str">
        <f>IF(Факты!$B$12="",K32,SUBSTITUTE(K32,Факты!$A$12,Факты!$B$12))</f>
        <v>Спасибо, что предупредили. Первый визит проходит спокойнее: {первый_визит}. Расскажите, что для вас важно учесть?</v>
      </c>
      <c r="M32" t="str">
        <f>IF(Факты!$B$13="",L32,SUBSTITUTE(L32,Факты!$A$13,Факты!$B$13))</f>
        <v>Спасибо, что предупредили. Первый визит проходит спокойнее: {первый_визит}. Расскажите, что для вас важно учесть?</v>
      </c>
      <c r="N32" t="str">
        <f>IF(Факты!$B$14="",M32,SUBSTITUTE(M32,Факты!$A$14,Факты!$B$14))</f>
        <v>Спасибо, что предупредили. Первый визит проходит спокойнее: {первый_визит}. Расскажите, что для вас важно учесть?</v>
      </c>
      <c r="O32" t="str">
        <f>IF(Факты!$B$15="",N32,SUBSTITUTE(N32,Факты!$A$15,Факты!$B$15))</f>
        <v>Спасибо, что предупредили. Первый визит проходит спокойнее: {первый_визит}. Расскажите, что для вас важно учесть?</v>
      </c>
      <c r="P32" t="str">
        <f>IF(Факты!$B$16="",O32,SUBSTITUTE(O32,Факты!$A$16,Факты!$B$16))</f>
        <v>Спасибо, что предупредили. Первый визит проходит спокойнее: {первый_визит}. Расскажите, что для вас важно учесть?</v>
      </c>
      <c r="Q32" t="str">
        <f>IF(Факты!$B$17="",P32,SUBSTITUTE(P32,Факты!$A$17,Факты!$B$17))</f>
        <v>Спасибо, что предупредили. Первый визит проходит спокойнее: {первый_визит}. Расскажите, что для вас важно учесть?</v>
      </c>
      <c r="R32" t="str">
        <f>IF(Факты!$B$18="",Q32,SUBSTITUTE(Q32,Факты!$A$18,Факты!$B$18))</f>
        <v>Спасибо, что предупредили. Первый визит проходит спокойнее: {первый_визит}. Расскажите, что для вас важно учесть?</v>
      </c>
      <c r="S32" t="str">
        <f>IF(Факты!$B$19="",R32,SUBSTITUTE(R32,Факты!$A$19,Факты!$B$19))</f>
        <v>Спасибо, что предупредили. Первый визит проходит спокойнее: {первый_визит}. Расскажите, что для вас важно учесть?</v>
      </c>
      <c r="T32" t="str">
        <f>IF(Факты!$B$20="",S32,SUBSTITUTE(S32,Факты!$A$20,Факты!$B$20))</f>
        <v>Спасибо, что предупредили. Первый визит проходит спокойнее: {первый_визит}. Расскажите, что для вас важно учесть?</v>
      </c>
      <c r="U32" t="str">
        <f>IF(Факты!$B$21="",T32,SUBSTITUTE(T32,Факты!$A$21,Факты!$B$21))</f>
        <v>Спасибо, что предупредили. Первый визит проходит спокойнее: {первый_визит}. Расскажите, что для вас важно учесть?</v>
      </c>
      <c r="V32" t="str">
        <f>IF(Факты!$B$22="",U32,SUBSTITUTE(U32,Факты!$A$22,Факты!$B$22))</f>
        <v>Спасибо, что предупредили. Первый визит проходит спокойнее: {первый_визит}. Расскажите, что для вас важно учесть?</v>
      </c>
      <c r="W32" t="str">
        <f>IF(Факты!$B$23="",V32,SUBSTITUTE(V32,Факты!$A$23,Факты!$B$23))</f>
        <v>Спасибо, что предупредили. Первый визит проходит спокойнее: {первый_визит}. Расскажите, что для вас важно учесть?</v>
      </c>
      <c r="X32" t="str">
        <f>IF(Факты!$B$24="",W32,SUBSTITUTE(W32,Факты!$A$24,Факты!$B$24))</f>
        <v>Спасибо, что предупредили. Первый визит проходит спокойнее: {первый_визит}. Расскажите, что для вас важно учесть?</v>
      </c>
      <c r="Y32" t="str">
        <f>IF(Факты!$B$25="",X32,SUBSTITUTE(X32,Факты!$A$25,Факты!$B$25))</f>
        <v>Спасибо, что предупредили. Первый визит проходит спокойнее: {первый_визит}. Расскажите, что для вас важно учесть?</v>
      </c>
      <c r="Z32" t="str">
        <f>IF(Факты!$B$26="",Y32,SUBSTITUTE(Y32,Факты!$A$26,Факты!$B$26))</f>
        <v>Спасибо, что предупредили. Первый визит проходит спокойнее: мастер знакомится с питомцем, делает перерывы и не торопится. Расскажите, что для вас важно учесть?</v>
      </c>
      <c r="AA32" t="str">
        <f>IF(Факты!$B$27="",Z32,SUBSTITUTE(Z32,Факты!$A$27,Факты!$B$27))</f>
        <v>Спасибо, что предупредили. Первый визит проходит спокойнее: мастер знакомится с питомцем, делает перерывы и не торопится. Расскажите, что для вас важно учесть?</v>
      </c>
      <c r="AB32" t="str">
        <f>IF(Факты!$B$28="",AA32,SUBSTITUTE(AA32,Факты!$A$28,Факты!$B$28))</f>
        <v>Спасибо, что предупредили. Первый визит проходит спокойнее: мастер знакомится с питомцем, делает перерывы и не торопится. Расскажите, что для вас важно учесть?</v>
      </c>
      <c r="AC32" t="str">
        <f>IF(Факты!$B$29="",AB32,SUBSTITUTE(AB32,Факты!$A$29,Факты!$B$29))</f>
        <v>Спасибо, что предупредили. Первый визит проходит спокойнее: мастер знакомится с питомцем, делает перерывы и не торопится. Расскажите, что для вас важно учесть?</v>
      </c>
      <c r="AD32" t="str">
        <f>IF(Факты!$B$30="",AC32,SUBSTITUTE(AC32,Факты!$A$30,Факты!$B$30))</f>
        <v>Спасибо, что предупредили. Первый визит проходит спокойнее: мастер знакомится с питомцем, делает перерывы и не торопится. Расскажите, что для вас важно учесть?</v>
      </c>
    </row>
    <row r="33">
      <c r="A33" t="str">
        <f>IF(Шаблоны!E33="","",Шаблоны!E33)</f>
        <v>Пришлите, пожалуйста, одно-два фото [что сфотографировать]. По фото {мастер} назовёт точную цену и время {время_ответа}.</v>
      </c>
      <c r="B33" t="str">
        <f>IF(Факты!$B$2="",A33,SUBSTITUTE(A33,Факты!$A$2,Факты!$B$2))</f>
        <v>Пришлите, пожалуйста, одно-два фото [что сфотографировать]. По фото {мастер} назовёт точную цену и время {время_ответа}.</v>
      </c>
      <c r="C33" t="str">
        <f>IF(Факты!$B$3="",B33,SUBSTITUTE(B33,Факты!$A$3,Факты!$B$3))</f>
        <v>Пришлите, пожалуйста, одно-два фото [что сфотографировать]. По фото {мастер} назовёт точную цену и время {время_ответа}.</v>
      </c>
      <c r="D33" t="str">
        <f>IF(Факты!$B$4="",C33,SUBSTITUTE(C33,Факты!$A$4,Факты!$B$4))</f>
        <v>Пришлите, пожалуйста, одно-два фото [что сфотографировать]. По фото {мастер} назовёт точную цену и время {время_ответа}.</v>
      </c>
      <c r="E33" t="str">
        <f>IF(Факты!$B$5="",D33,SUBSTITUTE(D33,Факты!$A$5,Факты!$B$5))</f>
        <v>Пришлите, пожалуйста, одно-два фото [что сфотографировать]. По фото {мастер} назовёт точную цену и время {время_ответа}.</v>
      </c>
      <c r="F33" t="str">
        <f>IF(Факты!$B$6="",E33,SUBSTITUTE(E33,Факты!$A$6,Факты!$B$6))</f>
        <v>Пришлите, пожалуйста, одно-два фото [что сфотографировать]. По фото {мастер} назовёт точную цену и время {время_ответа}.</v>
      </c>
      <c r="G33" t="str">
        <f>IF(Факты!$B$7="",F33,SUBSTITUTE(F33,Факты!$A$7,Факты!$B$7))</f>
        <v>Пришлите, пожалуйста, одно-два фото [что сфотографировать]. По фото {мастер} назовёт точную цену и время {время_ответа}.</v>
      </c>
      <c r="H33" t="str">
        <f>IF(Факты!$B$8="",G33,SUBSTITUTE(G33,Факты!$A$8,Факты!$B$8))</f>
        <v>Пришлите, пожалуйста, одно-два фото [что сфотографировать]. По фото {мастер} назовёт точную цену и время {время_ответа}.</v>
      </c>
      <c r="I33" t="str">
        <f>IF(Факты!$B$9="",H33,SUBSTITUTE(H33,Факты!$A$9,Факты!$B$9))</f>
        <v>Пришлите, пожалуйста, одно-два фото [что сфотографировать]. По фото {мастер} назовёт точную цену и время {время_ответа}.</v>
      </c>
      <c r="J33" t="str">
        <f>IF(Факты!$B$10="",I33,SUBSTITUTE(I33,Факты!$A$10,Факты!$B$10))</f>
        <v>Пришлите, пожалуйста, одно-два фото [что сфотографировать]. По фото {мастер} назовёт точную цену и время {время_ответа}.</v>
      </c>
      <c r="K33" t="str">
        <f>IF(Факты!$B$11="",J33,SUBSTITUTE(J33,Факты!$A$11,Факты!$B$11))</f>
        <v>Пришлите, пожалуйста, одно-два фото [что сфотографировать]. По фото {мастер} назовёт точную цену и время {время_ответа}.</v>
      </c>
      <c r="L33" t="str">
        <f>IF(Факты!$B$12="",K33,SUBSTITUTE(K33,Факты!$A$12,Факты!$B$12))</f>
        <v>Пришлите, пожалуйста, одно-два фото [что сфотографировать]. По фото {мастер} назовёт точную цену и время {время_ответа}.</v>
      </c>
      <c r="M33" t="str">
        <f>IF(Факты!$B$13="",L33,SUBSTITUTE(L33,Факты!$A$13,Факты!$B$13))</f>
        <v>Пришлите, пожалуйста, одно-два фото [что сфотографировать]. По фото {мастер} назовёт точную цену и время {время_ответа}.</v>
      </c>
      <c r="N33" t="str">
        <f>IF(Факты!$B$14="",M33,SUBSTITUTE(M33,Факты!$A$14,Факты!$B$14))</f>
        <v>Пришлите, пожалуйста, одно-два фото [что сфотографировать]. По фото {мастер} назовёт точную цену и время {время_ответа}.</v>
      </c>
      <c r="O33" t="str">
        <f>IF(Факты!$B$15="",N33,SUBSTITUTE(N33,Факты!$A$15,Факты!$B$15))</f>
        <v>Пришлите, пожалуйста, одно-два фото [что сфотографировать]. По фото {мастер} назовёт точную цену и время {время_ответа}.</v>
      </c>
      <c r="P33" t="str">
        <f>IF(Факты!$B$16="",O33,SUBSTITUTE(O33,Факты!$A$16,Факты!$B$16))</f>
        <v>Пришлите, пожалуйста, одно-два фото [что сфотографировать]. По фото {мастер} назовёт точную цену и время в течение часа в рабочее время.</v>
      </c>
      <c r="Q33" t="str">
        <f>IF(Факты!$B$17="",P33,SUBSTITUTE(P33,Факты!$A$17,Факты!$B$17))</f>
        <v>Пришлите, пожалуйста, одно-два фото [что сфотографировать]. По фото {мастер} назовёт точную цену и время в течение часа в рабочее время.</v>
      </c>
      <c r="R33" t="str">
        <f>IF(Факты!$B$18="",Q33,SUBSTITUTE(Q33,Факты!$A$18,Факты!$B$18))</f>
        <v>Пришлите, пожалуйста, одно-два фото [что сфотографировать]. По фото {мастер} назовёт точную цену и время в течение часа в рабочее время.</v>
      </c>
      <c r="S33" t="str">
        <f>IF(Факты!$B$19="",R33,SUBSTITUTE(R33,Факты!$A$19,Факты!$B$19))</f>
        <v>Пришлите, пожалуйста, одно-два фото [что сфотографировать]. По фото {мастер} назовёт точную цену и время в течение часа в рабочее время.</v>
      </c>
      <c r="T33" t="str">
        <f>IF(Факты!$B$20="",S33,SUBSTITUTE(S33,Факты!$A$20,Факты!$B$20))</f>
        <v>Пришлите, пожалуйста, одно-два фото [что сфотографировать]. По фото {мастер} назовёт точную цену и время в течение часа в рабочее время.</v>
      </c>
      <c r="U33" t="str">
        <f>IF(Факты!$B$21="",T33,SUBSTITUTE(T33,Факты!$A$21,Факты!$B$21))</f>
        <v>Пришлите, пожалуйста, одно-два фото [что сфотографировать]. По фото {мастер} назовёт точную цену и время в течение часа в рабочее время.</v>
      </c>
      <c r="V33" t="str">
        <f>IF(Факты!$B$22="",U33,SUBSTITUTE(U33,Факты!$A$22,Факты!$B$22))</f>
        <v>Пришлите, пожалуйста, одно-два фото [что сфотографировать]. По фото {мастер} назовёт точную цену и время в течение часа в рабочее время.</v>
      </c>
      <c r="W33" t="str">
        <f>IF(Факты!$B$23="",V33,SUBSTITUTE(V33,Факты!$A$23,Факты!$B$23))</f>
        <v>Пришлите, пожалуйста, одно-два фото [что сфотографировать]. По фото {мастер} назовёт точную цену и время в течение часа в рабочее время.</v>
      </c>
      <c r="X33" t="str">
        <f>IF(Факты!$B$24="",W33,SUBSTITUTE(W33,Факты!$A$24,Факты!$B$24))</f>
        <v>Пришлите, пожалуйста, одно-два фото [что сфотографировать]. По фото {мастер} назовёт точную цену и время в течение часа в рабочее время.</v>
      </c>
      <c r="Y33" t="str">
        <f>IF(Факты!$B$25="",X33,SUBSTITUTE(X33,Факты!$A$25,Факты!$B$25))</f>
        <v>Пришлите, пожалуйста, одно-два фото [что сфотографировать]. По фото {мастер} назовёт точную цену и время в течение часа в рабочее время.</v>
      </c>
      <c r="Z33" t="str">
        <f>IF(Факты!$B$26="",Y33,SUBSTITUTE(Y33,Факты!$A$26,Факты!$B$26))</f>
        <v>Пришлите, пожалуйста, одно-два фото [что сфотографировать]. По фото {мастер} назовёт точную цену и время в течение часа в рабочее время.</v>
      </c>
      <c r="AA33" t="str">
        <f>IF(Факты!$B$27="",Z33,SUBSTITUTE(Z33,Факты!$A$27,Факты!$B$27))</f>
        <v>Пришлите, пожалуйста, одно-два фото [что сфотографировать]. По фото {мастер} назовёт точную цену и время в течение часа в рабочее время.</v>
      </c>
      <c r="AB33" t="str">
        <f>IF(Факты!$B$28="",AA33,SUBSTITUTE(AA33,Факты!$A$28,Факты!$B$28))</f>
        <v>Пришлите, пожалуйста, одно-два фото [что сфотографировать]. По фото {мастер} назовёт точную цену и время в течение часа в рабочее время.</v>
      </c>
      <c r="AC33" t="str">
        <f>IF(Факты!$B$29="",AB33,SUBSTITUTE(AB33,Факты!$A$29,Факты!$B$29))</f>
        <v>Пришлите, пожалуйста, одно-два фото [что сфотографировать]. По фото мастер Ирина назовёт точную цену и время в течение часа в рабочее время.</v>
      </c>
      <c r="AD33" t="str">
        <f>IF(Факты!$B$30="",AC33,SUBSTITUTE(AC33,Факты!$A$30,Факты!$B$30))</f>
        <v>Пришлите, пожалуйста, одно-два фото [что сфотографировать]. По фото мастер Ирина назовёт точную цену и время в течение часа в рабочее время.</v>
      </c>
    </row>
    <row r="34">
      <c r="A34" t="str">
        <f>IF(Шаблоны!E34="","",Шаблоны!E34)</f>
        <v>Примеры наших работ здесь: {работы}. Есть похожий случай на ваш? Пришлите фото, подскажу, что получится.</v>
      </c>
      <c r="B34" t="str">
        <f>IF(Факты!$B$2="",A34,SUBSTITUTE(A34,Факты!$A$2,Факты!$B$2))</f>
        <v>Примеры наших работ здесь: {работы}. Есть похожий случай на ваш? Пришлите фото, подскажу, что получится.</v>
      </c>
      <c r="C34" t="str">
        <f>IF(Факты!$B$3="",B34,SUBSTITUTE(B34,Факты!$A$3,Факты!$B$3))</f>
        <v>Примеры наших работ здесь: {работы}. Есть похожий случай на ваш? Пришлите фото, подскажу, что получится.</v>
      </c>
      <c r="D34" t="str">
        <f>IF(Факты!$B$4="",C34,SUBSTITUTE(C34,Факты!$A$4,Факты!$B$4))</f>
        <v>Примеры наших работ здесь: {работы}. Есть похожий случай на ваш? Пришлите фото, подскажу, что получится.</v>
      </c>
      <c r="E34" t="str">
        <f>IF(Факты!$B$5="",D34,SUBSTITUTE(D34,Факты!$A$5,Факты!$B$5))</f>
        <v>Примеры наших работ здесь: {работы}. Есть похожий случай на ваш? Пришлите фото, подскажу, что получится.</v>
      </c>
      <c r="F34" t="str">
        <f>IF(Факты!$B$6="",E34,SUBSTITUTE(E34,Факты!$A$6,Факты!$B$6))</f>
        <v>Примеры наших работ здесь: {работы}. Есть похожий случай на ваш? Пришлите фото, подскажу, что получится.</v>
      </c>
      <c r="G34" t="str">
        <f>IF(Факты!$B$7="",F34,SUBSTITUTE(F34,Факты!$A$7,Факты!$B$7))</f>
        <v>Примеры наших работ здесь: {работы}. Есть похожий случай на ваш? Пришлите фото, подскажу, что получится.</v>
      </c>
      <c r="H34" t="str">
        <f>IF(Факты!$B$8="",G34,SUBSTITUTE(G34,Факты!$A$8,Факты!$B$8))</f>
        <v>Примеры наших работ здесь: {работы}. Есть похожий случай на ваш? Пришлите фото, подскажу, что получится.</v>
      </c>
      <c r="I34" t="str">
        <f>IF(Факты!$B$9="",H34,SUBSTITUTE(H34,Факты!$A$9,Факты!$B$9))</f>
        <v>Примеры наших работ здесь: {работы}. Есть похожий случай на ваш? Пришлите фото, подскажу, что получится.</v>
      </c>
      <c r="J34" t="str">
        <f>IF(Факты!$B$10="",I34,SUBSTITUTE(I34,Факты!$A$10,Факты!$B$10))</f>
        <v>Примеры наших работ здесь: {работы}. Есть похожий случай на ваш? Пришлите фото, подскажу, что получится.</v>
      </c>
      <c r="K34" t="str">
        <f>IF(Факты!$B$11="",J34,SUBSTITUTE(J34,Факты!$A$11,Факты!$B$11))</f>
        <v>Примеры наших работ здесь: {работы}. Есть похожий случай на ваш? Пришлите фото, подскажу, что получится.</v>
      </c>
      <c r="L34" t="str">
        <f>IF(Факты!$B$12="",K34,SUBSTITUTE(K34,Факты!$A$12,Факты!$B$12))</f>
        <v>Примеры наших работ здесь: {работы}. Есть похожий случай на ваш? Пришлите фото, подскажу, что получится.</v>
      </c>
      <c r="M34" t="str">
        <f>IF(Факты!$B$13="",L34,SUBSTITUTE(L34,Факты!$A$13,Факты!$B$13))</f>
        <v>Примеры наших работ здесь: {работы}. Есть похожий случай на ваш? Пришлите фото, подскажу, что получится.</v>
      </c>
      <c r="N34" t="str">
        <f>IF(Факты!$B$14="",M34,SUBSTITUTE(M34,Факты!$A$14,Факты!$B$14))</f>
        <v>Примеры наших работ здесь: {работы}. Есть похожий случай на ваш? Пришлите фото, подскажу, что получится.</v>
      </c>
      <c r="O34" t="str">
        <f>IF(Факты!$B$15="",N34,SUBSTITUTE(N34,Факты!$A$15,Факты!$B$15))</f>
        <v>Примеры наших работ здесь: {работы}. Есть похожий случай на ваш? Пришлите фото, подскажу, что получится.</v>
      </c>
      <c r="P34" t="str">
        <f>IF(Факты!$B$16="",O34,SUBSTITUTE(O34,Факты!$A$16,Факты!$B$16))</f>
        <v>Примеры наших работ здесь: {работы}. Есть похожий случай на ваш? Пришлите фото, подскажу, что получится.</v>
      </c>
      <c r="Q34" t="str">
        <f>IF(Факты!$B$17="",P34,SUBSTITUTE(P34,Факты!$A$17,Факты!$B$17))</f>
        <v>Примеры наших работ здесь: {работы}. Есть похожий случай на ваш? Пришлите фото, подскажу, что получится.</v>
      </c>
      <c r="R34" t="str">
        <f>IF(Факты!$B$18="",Q34,SUBSTITUTE(Q34,Факты!$A$18,Факты!$B$18))</f>
        <v>Примеры наших работ здесь: {работы}. Есть похожий случай на ваш? Пришлите фото, подскажу, что получится.</v>
      </c>
      <c r="S34" t="str">
        <f>IF(Факты!$B$19="",R34,SUBSTITUTE(R34,Факты!$A$19,Факты!$B$19))</f>
        <v>Примеры наших работ здесь: {работы}. Есть похожий случай на ваш? Пришлите фото, подскажу, что получится.</v>
      </c>
      <c r="T34" t="str">
        <f>IF(Факты!$B$20="",S34,SUBSTITUTE(S34,Факты!$A$20,Факты!$B$20))</f>
        <v>Примеры наших работ здесь: {работы}. Есть похожий случай на ваш? Пришлите фото, подскажу, что получится.</v>
      </c>
      <c r="U34" t="str">
        <f>IF(Факты!$B$21="",T34,SUBSTITUTE(T34,Факты!$A$21,Факты!$B$21))</f>
        <v>Примеры наших работ здесь: {работы}. Есть похожий случай на ваш? Пришлите фото, подскажу, что получится.</v>
      </c>
      <c r="V34" t="str">
        <f>IF(Факты!$B$22="",U34,SUBSTITUTE(U34,Факты!$A$22,Факты!$B$22))</f>
        <v>Примеры наших работ здесь: {работы}. Есть похожий случай на ваш? Пришлите фото, подскажу, что получится.</v>
      </c>
      <c r="W34" t="str">
        <f>IF(Факты!$B$23="",V34,SUBSTITUTE(V34,Факты!$A$23,Факты!$B$23))</f>
        <v>Примеры наших работ здесь: {работы}. Есть похожий случай на ваш? Пришлите фото, подскажу, что получится.</v>
      </c>
      <c r="X34" t="str">
        <f>IF(Факты!$B$24="",W34,SUBSTITUTE(W34,Факты!$A$24,Факты!$B$24))</f>
        <v>Примеры наших работ здесь: {работы}. Есть похожий случай на ваш? Пришлите фото, подскажу, что получится.</v>
      </c>
      <c r="Y34" t="str">
        <f>IF(Факты!$B$25="",X34,SUBSTITUTE(X34,Факты!$A$25,Факты!$B$25))</f>
        <v>Примеры наших работ здесь: {работы}. Есть похожий случай на ваш? Пришлите фото, подскажу, что получится.</v>
      </c>
      <c r="Z34" t="str">
        <f>IF(Факты!$B$26="",Y34,SUBSTITUTE(Y34,Факты!$A$26,Факты!$B$26))</f>
        <v>Примеры наших работ здесь: {работы}. Есть похожий случай на ваш? Пришлите фото, подскажу, что получится.</v>
      </c>
      <c r="AA34" t="str">
        <f>IF(Факты!$B$27="",Z34,SUBSTITUTE(Z34,Факты!$A$27,Факты!$B$27))</f>
        <v>Примеры наших работ здесь: mokryi-nos.example/foto. Есть похожий случай на ваш? Пришлите фото, подскажу, что получится.</v>
      </c>
      <c r="AB34" t="str">
        <f>IF(Факты!$B$28="",AA34,SUBSTITUTE(AA34,Факты!$A$28,Факты!$B$28))</f>
        <v>Примеры наших работ здесь: mokryi-nos.example/foto. Есть похожий случай на ваш? Пришлите фото, подскажу, что получится.</v>
      </c>
      <c r="AC34" t="str">
        <f>IF(Факты!$B$29="",AB34,SUBSTITUTE(AB34,Факты!$A$29,Факты!$B$29))</f>
        <v>Примеры наших работ здесь: mokryi-nos.example/foto. Есть похожий случай на ваш? Пришлите фото, подскажу, что получится.</v>
      </c>
      <c r="AD34" t="str">
        <f>IF(Факты!$B$30="",AC34,SUBSTITUTE(AC34,Факты!$A$30,Факты!$B$30))</f>
        <v>Примеры наших работ здесь: mokryi-nos.example/foto. Есть похожий случай на ваш? Пришлите фото, подскажу, что получится.</v>
      </c>
    </row>
    <row r="35">
      <c r="A35" t="str">
        <f>IF(Шаблоны!E35="","",Шаблоны!E35)</f>
        <v>Отзывы клиентов: {отзывы}. Если появится вопрос по какому-то отзыву, спросите, расскажу, как было.</v>
      </c>
      <c r="B35" t="str">
        <f>IF(Факты!$B$2="",A35,SUBSTITUTE(A35,Факты!$A$2,Факты!$B$2))</f>
        <v>Отзывы клиентов: {отзывы}. Если появится вопрос по какому-то отзыву, спросите, расскажу, как было.</v>
      </c>
      <c r="C35" t="str">
        <f>IF(Факты!$B$3="",B35,SUBSTITUTE(B35,Факты!$A$3,Факты!$B$3))</f>
        <v>Отзывы клиентов: {отзывы}. Если появится вопрос по какому-то отзыву, спросите, расскажу, как было.</v>
      </c>
      <c r="D35" t="str">
        <f>IF(Факты!$B$4="",C35,SUBSTITUTE(C35,Факты!$A$4,Факты!$B$4))</f>
        <v>Отзывы клиентов: {отзывы}. Если появится вопрос по какому-то отзыву, спросите, расскажу, как было.</v>
      </c>
      <c r="E35" t="str">
        <f>IF(Факты!$B$5="",D35,SUBSTITUTE(D35,Факты!$A$5,Факты!$B$5))</f>
        <v>Отзывы клиентов: {отзывы}. Если появится вопрос по какому-то отзыву, спросите, расскажу, как было.</v>
      </c>
      <c r="F35" t="str">
        <f>IF(Факты!$B$6="",E35,SUBSTITUTE(E35,Факты!$A$6,Факты!$B$6))</f>
        <v>Отзывы клиентов: {отзывы}. Если появится вопрос по какому-то отзыву, спросите, расскажу, как было.</v>
      </c>
      <c r="G35" t="str">
        <f>IF(Факты!$B$7="",F35,SUBSTITUTE(F35,Факты!$A$7,Факты!$B$7))</f>
        <v>Отзывы клиентов: {отзывы}. Если появится вопрос по какому-то отзыву, спросите, расскажу, как было.</v>
      </c>
      <c r="H35" t="str">
        <f>IF(Факты!$B$8="",G35,SUBSTITUTE(G35,Факты!$A$8,Факты!$B$8))</f>
        <v>Отзывы клиентов: {отзывы}. Если появится вопрос по какому-то отзыву, спросите, расскажу, как было.</v>
      </c>
      <c r="I35" t="str">
        <f>IF(Факты!$B$9="",H35,SUBSTITUTE(H35,Факты!$A$9,Факты!$B$9))</f>
        <v>Отзывы клиентов: {отзывы}. Если появится вопрос по какому-то отзыву, спросите, расскажу, как было.</v>
      </c>
      <c r="J35" t="str">
        <f>IF(Факты!$B$10="",I35,SUBSTITUTE(I35,Факты!$A$10,Факты!$B$10))</f>
        <v>Отзывы клиентов: {отзывы}. Если появится вопрос по какому-то отзыву, спросите, расскажу, как было.</v>
      </c>
      <c r="K35" t="str">
        <f>IF(Факты!$B$11="",J35,SUBSTITUTE(J35,Факты!$A$11,Факты!$B$11))</f>
        <v>Отзывы клиентов: {отзывы}. Если появится вопрос по какому-то отзыву, спросите, расскажу, как было.</v>
      </c>
      <c r="L35" t="str">
        <f>IF(Факты!$B$12="",K35,SUBSTITUTE(K35,Факты!$A$12,Факты!$B$12))</f>
        <v>Отзывы клиентов: {отзывы}. Если появится вопрос по какому-то отзыву, спросите, расскажу, как было.</v>
      </c>
      <c r="M35" t="str">
        <f>IF(Факты!$B$13="",L35,SUBSTITUTE(L35,Факты!$A$13,Факты!$B$13))</f>
        <v>Отзывы клиентов: {отзывы}. Если появится вопрос по какому-то отзыву, спросите, расскажу, как было.</v>
      </c>
      <c r="N35" t="str">
        <f>IF(Факты!$B$14="",M35,SUBSTITUTE(M35,Факты!$A$14,Факты!$B$14))</f>
        <v>Отзывы клиентов: {отзывы}. Если появится вопрос по какому-то отзыву, спросите, расскажу, как было.</v>
      </c>
      <c r="O35" t="str">
        <f>IF(Факты!$B$15="",N35,SUBSTITUTE(N35,Факты!$A$15,Факты!$B$15))</f>
        <v>Отзывы клиентов: {отзывы}. Если появится вопрос по какому-то отзыву, спросите, расскажу, как было.</v>
      </c>
      <c r="P35" t="str">
        <f>IF(Факты!$B$16="",O35,SUBSTITUTE(O35,Факты!$A$16,Факты!$B$16))</f>
        <v>Отзывы клиентов: {отзывы}. Если появится вопрос по какому-то отзыву, спросите, расскажу, как было.</v>
      </c>
      <c r="Q35" t="str">
        <f>IF(Факты!$B$17="",P35,SUBSTITUTE(P35,Факты!$A$17,Факты!$B$17))</f>
        <v>Отзывы клиентов: {отзывы}. Если появится вопрос по какому-то отзыву, спросите, расскажу, как было.</v>
      </c>
      <c r="R35" t="str">
        <f>IF(Факты!$B$18="",Q35,SUBSTITUTE(Q35,Факты!$A$18,Факты!$B$18))</f>
        <v>Отзывы клиентов: {отзывы}. Если появится вопрос по какому-то отзыву, спросите, расскажу, как было.</v>
      </c>
      <c r="S35" t="str">
        <f>IF(Факты!$B$19="",R35,SUBSTITUTE(R35,Факты!$A$19,Факты!$B$19))</f>
        <v>Отзывы клиентов: {отзывы}. Если появится вопрос по какому-то отзыву, спросите, расскажу, как было.</v>
      </c>
      <c r="T35" t="str">
        <f>IF(Факты!$B$20="",S35,SUBSTITUTE(S35,Факты!$A$20,Факты!$B$20))</f>
        <v>Отзывы клиентов: {отзывы}. Если появится вопрос по какому-то отзыву, спросите, расскажу, как было.</v>
      </c>
      <c r="U35" t="str">
        <f>IF(Факты!$B$21="",T35,SUBSTITUTE(T35,Факты!$A$21,Факты!$B$21))</f>
        <v>Отзывы клиентов: {отзывы}. Если появится вопрос по какому-то отзыву, спросите, расскажу, как было.</v>
      </c>
      <c r="V35" t="str">
        <f>IF(Факты!$B$22="",U35,SUBSTITUTE(U35,Факты!$A$22,Факты!$B$22))</f>
        <v>Отзывы клиентов: {отзывы}. Если появится вопрос по какому-то отзыву, спросите, расскажу, как было.</v>
      </c>
      <c r="W35" t="str">
        <f>IF(Факты!$B$23="",V35,SUBSTITUTE(V35,Факты!$A$23,Факты!$B$23))</f>
        <v>Отзывы клиентов: {отзывы}. Если появится вопрос по какому-то отзыву, спросите, расскажу, как было.</v>
      </c>
      <c r="X35" t="str">
        <f>IF(Факты!$B$24="",W35,SUBSTITUTE(W35,Факты!$A$24,Факты!$B$24))</f>
        <v>Отзывы клиентов: {отзывы}. Если появится вопрос по какому-то отзыву, спросите, расскажу, как было.</v>
      </c>
      <c r="Y35" t="str">
        <f>IF(Факты!$B$25="",X35,SUBSTITUTE(X35,Факты!$A$25,Факты!$B$25))</f>
        <v>Отзывы клиентов: {отзывы}. Если появится вопрос по какому-то отзыву, спросите, расскажу, как было.</v>
      </c>
      <c r="Z35" t="str">
        <f>IF(Факты!$B$26="",Y35,SUBSTITUTE(Y35,Факты!$A$26,Факты!$B$26))</f>
        <v>Отзывы клиентов: {отзывы}. Если появится вопрос по какому-то отзыву, спросите, расскажу, как было.</v>
      </c>
      <c r="AA35" t="str">
        <f>IF(Факты!$B$27="",Z35,SUBSTITUTE(Z35,Факты!$A$27,Факты!$B$27))</f>
        <v>Отзывы клиентов: {отзывы}. Если появится вопрос по какому-то отзыву, спросите, расскажу, как было.</v>
      </c>
      <c r="AB35" t="str">
        <f>IF(Факты!$B$28="",AA35,SUBSTITUTE(AA35,Факты!$A$28,Факты!$B$28))</f>
        <v>Отзывы клиентов: Яндекс Карты, «Мокрый нос» на Садовой. Если появится вопрос по какому-то отзыву, спросите, расскажу, как было.</v>
      </c>
      <c r="AC35" t="str">
        <f>IF(Факты!$B$29="",AB35,SUBSTITUTE(AB35,Факты!$A$29,Факты!$B$29))</f>
        <v>Отзывы клиентов: Яндекс Карты, «Мокрый нос» на Садовой. Если появится вопрос по какому-то отзыву, спросите, расскажу, как было.</v>
      </c>
      <c r="AD35" t="str">
        <f>IF(Факты!$B$30="",AC35,SUBSTITUTE(AC35,Факты!$A$30,Факты!$B$30))</f>
        <v>Отзывы клиентов: Яндекс Карты, «Мокрый нос» на Садовой. Если появится вопрос по какому-то отзыву, спросите, расскажу, как было.</v>
      </c>
    </row>
    <row r="36">
      <c r="A36" t="str">
        <f>IF(Шаблоны!E36="","",Шаблоны!E36)</f>
        <v>С вами будет работать {мастер}. Если хотите к конкретному мастеру, напишите имя, подберу время.</v>
      </c>
      <c r="B36" t="str">
        <f>IF(Факты!$B$2="",A36,SUBSTITUTE(A36,Факты!$A$2,Факты!$B$2))</f>
        <v>С вами будет работать {мастер}. Если хотите к конкретному мастеру, напишите имя, подберу время.</v>
      </c>
      <c r="C36" t="str">
        <f>IF(Факты!$B$3="",B36,SUBSTITUTE(B36,Факты!$A$3,Факты!$B$3))</f>
        <v>С вами будет работать {мастер}. Если хотите к конкретному мастеру, напишите имя, подберу время.</v>
      </c>
      <c r="D36" t="str">
        <f>IF(Факты!$B$4="",C36,SUBSTITUTE(C36,Факты!$A$4,Факты!$B$4))</f>
        <v>С вами будет работать {мастер}. Если хотите к конкретному мастеру, напишите имя, подберу время.</v>
      </c>
      <c r="E36" t="str">
        <f>IF(Факты!$B$5="",D36,SUBSTITUTE(D36,Факты!$A$5,Факты!$B$5))</f>
        <v>С вами будет работать {мастер}. Если хотите к конкретному мастеру, напишите имя, подберу время.</v>
      </c>
      <c r="F36" t="str">
        <f>IF(Факты!$B$6="",E36,SUBSTITUTE(E36,Факты!$A$6,Факты!$B$6))</f>
        <v>С вами будет работать {мастер}. Если хотите к конкретному мастеру, напишите имя, подберу время.</v>
      </c>
      <c r="G36" t="str">
        <f>IF(Факты!$B$7="",F36,SUBSTITUTE(F36,Факты!$A$7,Факты!$B$7))</f>
        <v>С вами будет работать {мастер}. Если хотите к конкретному мастеру, напишите имя, подберу время.</v>
      </c>
      <c r="H36" t="str">
        <f>IF(Факты!$B$8="",G36,SUBSTITUTE(G36,Факты!$A$8,Факты!$B$8))</f>
        <v>С вами будет работать {мастер}. Если хотите к конкретному мастеру, напишите имя, подберу время.</v>
      </c>
      <c r="I36" t="str">
        <f>IF(Факты!$B$9="",H36,SUBSTITUTE(H36,Факты!$A$9,Факты!$B$9))</f>
        <v>С вами будет работать {мастер}. Если хотите к конкретному мастеру, напишите имя, подберу время.</v>
      </c>
      <c r="J36" t="str">
        <f>IF(Факты!$B$10="",I36,SUBSTITUTE(I36,Факты!$A$10,Факты!$B$10))</f>
        <v>С вами будет работать {мастер}. Если хотите к конкретному мастеру, напишите имя, подберу время.</v>
      </c>
      <c r="K36" t="str">
        <f>IF(Факты!$B$11="",J36,SUBSTITUTE(J36,Факты!$A$11,Факты!$B$11))</f>
        <v>С вами будет работать {мастер}. Если хотите к конкретному мастеру, напишите имя, подберу время.</v>
      </c>
      <c r="L36" t="str">
        <f>IF(Факты!$B$12="",K36,SUBSTITUTE(K36,Факты!$A$12,Факты!$B$12))</f>
        <v>С вами будет работать {мастер}. Если хотите к конкретному мастеру, напишите имя, подберу время.</v>
      </c>
      <c r="M36" t="str">
        <f>IF(Факты!$B$13="",L36,SUBSTITUTE(L36,Факты!$A$13,Факты!$B$13))</f>
        <v>С вами будет работать {мастер}. Если хотите к конкретному мастеру, напишите имя, подберу время.</v>
      </c>
      <c r="N36" t="str">
        <f>IF(Факты!$B$14="",M36,SUBSTITUTE(M36,Факты!$A$14,Факты!$B$14))</f>
        <v>С вами будет работать {мастер}. Если хотите к конкретному мастеру, напишите имя, подберу время.</v>
      </c>
      <c r="O36" t="str">
        <f>IF(Факты!$B$15="",N36,SUBSTITUTE(N36,Факты!$A$15,Факты!$B$15))</f>
        <v>С вами будет работать {мастер}. Если хотите к конкретному мастеру, напишите имя, подберу время.</v>
      </c>
      <c r="P36" t="str">
        <f>IF(Факты!$B$16="",O36,SUBSTITUTE(O36,Факты!$A$16,Факты!$B$16))</f>
        <v>С вами будет работать {мастер}. Если хотите к конкретному мастеру, напишите имя, подберу время.</v>
      </c>
      <c r="Q36" t="str">
        <f>IF(Факты!$B$17="",P36,SUBSTITUTE(P36,Факты!$A$17,Факты!$B$17))</f>
        <v>С вами будет работать {мастер}. Если хотите к конкретному мастеру, напишите имя, подберу время.</v>
      </c>
      <c r="R36" t="str">
        <f>IF(Факты!$B$18="",Q36,SUBSTITUTE(Q36,Факты!$A$18,Факты!$B$18))</f>
        <v>С вами будет работать {мастер}. Если хотите к конкретному мастеру, напишите имя, подберу время.</v>
      </c>
      <c r="S36" t="str">
        <f>IF(Факты!$B$19="",R36,SUBSTITUTE(R36,Факты!$A$19,Факты!$B$19))</f>
        <v>С вами будет работать {мастер}. Если хотите к конкретному мастеру, напишите имя, подберу время.</v>
      </c>
      <c r="T36" t="str">
        <f>IF(Факты!$B$20="",S36,SUBSTITUTE(S36,Факты!$A$20,Факты!$B$20))</f>
        <v>С вами будет работать {мастер}. Если хотите к конкретному мастеру, напишите имя, подберу время.</v>
      </c>
      <c r="U36" t="str">
        <f>IF(Факты!$B$21="",T36,SUBSTITUTE(T36,Факты!$A$21,Факты!$B$21))</f>
        <v>С вами будет работать {мастер}. Если хотите к конкретному мастеру, напишите имя, подберу время.</v>
      </c>
      <c r="V36" t="str">
        <f>IF(Факты!$B$22="",U36,SUBSTITUTE(U36,Факты!$A$22,Факты!$B$22))</f>
        <v>С вами будет работать {мастер}. Если хотите к конкретному мастеру, напишите имя, подберу время.</v>
      </c>
      <c r="W36" t="str">
        <f>IF(Факты!$B$23="",V36,SUBSTITUTE(V36,Факты!$A$23,Факты!$B$23))</f>
        <v>С вами будет работать {мастер}. Если хотите к конкретному мастеру, напишите имя, подберу время.</v>
      </c>
      <c r="X36" t="str">
        <f>IF(Факты!$B$24="",W36,SUBSTITUTE(W36,Факты!$A$24,Факты!$B$24))</f>
        <v>С вами будет работать {мастер}. Если хотите к конкретному мастеру, напишите имя, подберу время.</v>
      </c>
      <c r="Y36" t="str">
        <f>IF(Факты!$B$25="",X36,SUBSTITUTE(X36,Факты!$A$25,Факты!$B$25))</f>
        <v>С вами будет работать {мастер}. Если хотите к конкретному мастеру, напишите имя, подберу время.</v>
      </c>
      <c r="Z36" t="str">
        <f>IF(Факты!$B$26="",Y36,SUBSTITUTE(Y36,Факты!$A$26,Факты!$B$26))</f>
        <v>С вами будет работать {мастер}. Если хотите к конкретному мастеру, напишите имя, подберу время.</v>
      </c>
      <c r="AA36" t="str">
        <f>IF(Факты!$B$27="",Z36,SUBSTITUTE(Z36,Факты!$A$27,Факты!$B$27))</f>
        <v>С вами будет работать {мастер}. Если хотите к конкретному мастеру, напишите имя, подберу время.</v>
      </c>
      <c r="AB36" t="str">
        <f>IF(Факты!$B$28="",AA36,SUBSTITUTE(AA36,Факты!$A$28,Факты!$B$28))</f>
        <v>С вами будет работать {мастер}. Если хотите к конкретному мастеру, напишите имя, подберу время.</v>
      </c>
      <c r="AC36" t="str">
        <f>IF(Факты!$B$29="",AB36,SUBSTITUTE(AB36,Факты!$A$29,Факты!$B$29))</f>
        <v>С вами будет работать мастер Ирина. Если хотите к конкретному мастеру, напишите имя, подберу время.</v>
      </c>
      <c r="AD36" t="str">
        <f>IF(Факты!$B$30="",AC36,SUBSTITUTE(AC36,Факты!$A$30,Факты!$B$30))</f>
        <v>С вами будет работать мастер Ирина. Если хотите к конкретному мастеру, напишите имя, подберу время.</v>
      </c>
    </row>
    <row r="37">
      <c r="A37" t="str">
        <f>IF(Шаблоны!E37="","",Шаблоны!E37)</f>
        <v>{гарантия}. Напишите или пришлите фото, и мы договоримся, когда вам удобно прийти.</v>
      </c>
      <c r="B37" t="str">
        <f>IF(Факты!$B$2="",A37,SUBSTITUTE(A37,Факты!$A$2,Факты!$B$2))</f>
        <v>{гарантия}. Напишите или пришлите фото, и мы договоримся, когда вам удобно прийти.</v>
      </c>
      <c r="C37" t="str">
        <f>IF(Факты!$B$3="",B37,SUBSTITUTE(B37,Факты!$A$3,Факты!$B$3))</f>
        <v>{гарантия}. Напишите или пришлите фото, и мы договоримся, когда вам удобно прийти.</v>
      </c>
      <c r="D37" t="str">
        <f>IF(Факты!$B$4="",C37,SUBSTITUTE(C37,Факты!$A$4,Факты!$B$4))</f>
        <v>{гарантия}. Напишите или пришлите фото, и мы договоримся, когда вам удобно прийти.</v>
      </c>
      <c r="E37" t="str">
        <f>IF(Факты!$B$5="",D37,SUBSTITUTE(D37,Факты!$A$5,Факты!$B$5))</f>
        <v>{гарантия}. Напишите или пришлите фото, и мы договоримся, когда вам удобно прийти.</v>
      </c>
      <c r="F37" t="str">
        <f>IF(Факты!$B$6="",E37,SUBSTITUTE(E37,Факты!$A$6,Факты!$B$6))</f>
        <v>{гарантия}. Напишите или пришлите фото, и мы договоримся, когда вам удобно прийти.</v>
      </c>
      <c r="G37" t="str">
        <f>IF(Факты!$B$7="",F37,SUBSTITUTE(F37,Факты!$A$7,Факты!$B$7))</f>
        <v>{гарантия}. Напишите или пришлите фото, и мы договоримся, когда вам удобно прийти.</v>
      </c>
      <c r="H37" t="str">
        <f>IF(Факты!$B$8="",G37,SUBSTITUTE(G37,Факты!$A$8,Факты!$B$8))</f>
        <v>{гарантия}. Напишите или пришлите фото, и мы договоримся, когда вам удобно прийти.</v>
      </c>
      <c r="I37" t="str">
        <f>IF(Факты!$B$9="",H37,SUBSTITUTE(H37,Факты!$A$9,Факты!$B$9))</f>
        <v>{гарантия}. Напишите или пришлите фото, и мы договоримся, когда вам удобно прийти.</v>
      </c>
      <c r="J37" t="str">
        <f>IF(Факты!$B$10="",I37,SUBSTITUTE(I37,Факты!$A$10,Факты!$B$10))</f>
        <v>{гарантия}. Напишите или пришлите фото, и мы договоримся, когда вам удобно прийти.</v>
      </c>
      <c r="K37" t="str">
        <f>IF(Факты!$B$11="",J37,SUBSTITUTE(J37,Факты!$A$11,Факты!$B$11))</f>
        <v>{гарантия}. Напишите или пришлите фото, и мы договоримся, когда вам удобно прийти.</v>
      </c>
      <c r="L37" t="str">
        <f>IF(Факты!$B$12="",K37,SUBSTITUTE(K37,Факты!$A$12,Факты!$B$12))</f>
        <v>{гарантия}. Напишите или пришлите фото, и мы договоримся, когда вам удобно прийти.</v>
      </c>
      <c r="M37" t="str">
        <f>IF(Факты!$B$13="",L37,SUBSTITUTE(L37,Факты!$A$13,Факты!$B$13))</f>
        <v>{гарантия}. Напишите или пришлите фото, и мы договоримся, когда вам удобно прийти.</v>
      </c>
      <c r="N37" t="str">
        <f>IF(Факты!$B$14="",M37,SUBSTITUTE(M37,Факты!$A$14,Факты!$B$14))</f>
        <v>{гарантия}. Напишите или пришлите фото, и мы договоримся, когда вам удобно прийти.</v>
      </c>
      <c r="O37" t="str">
        <f>IF(Факты!$B$15="",N37,SUBSTITUTE(N37,Факты!$A$15,Факты!$B$15))</f>
        <v>{гарантия}. Напишите или пришлите фото, и мы договоримся, когда вам удобно прийти.</v>
      </c>
      <c r="P37" t="str">
        <f>IF(Факты!$B$16="",O37,SUBSTITUTE(O37,Факты!$A$16,Факты!$B$16))</f>
        <v>{гарантия}. Напишите или пришлите фото, и мы договоримся, когда вам удобно прийти.</v>
      </c>
      <c r="Q37" t="str">
        <f>IF(Факты!$B$17="",P37,SUBSTITUTE(P37,Факты!$A$17,Факты!$B$17))</f>
        <v>{гарантия}. Напишите или пришлите фото, и мы договоримся, когда вам удобно прийти.</v>
      </c>
      <c r="R37" t="str">
        <f>IF(Факты!$B$18="",Q37,SUBSTITUTE(Q37,Факты!$A$18,Факты!$B$18))</f>
        <v>{гарантия}. Напишите или пришлите фото, и мы договоримся, когда вам удобно прийти.</v>
      </c>
      <c r="S37" t="str">
        <f>IF(Факты!$B$19="",R37,SUBSTITUTE(R37,Факты!$A$19,Факты!$B$19))</f>
        <v>{гарантия}. Напишите или пришлите фото, и мы договоримся, когда вам удобно прийти.</v>
      </c>
      <c r="T37" t="str">
        <f>IF(Факты!$B$20="",S37,SUBSTITUTE(S37,Факты!$A$20,Факты!$B$20))</f>
        <v>{гарантия}. Напишите или пришлите фото, и мы договоримся, когда вам удобно прийти.</v>
      </c>
      <c r="U37" t="str">
        <f>IF(Факты!$B$21="",T37,SUBSTITUTE(T37,Факты!$A$21,Факты!$B$21))</f>
        <v>{гарантия}. Напишите или пришлите фото, и мы договоримся, когда вам удобно прийти.</v>
      </c>
      <c r="V37" t="str">
        <f>IF(Факты!$B$22="",U37,SUBSTITUTE(U37,Факты!$A$22,Факты!$B$22))</f>
        <v>{гарантия}. Напишите или пришлите фото, и мы договоримся, когда вам удобно прийти.</v>
      </c>
      <c r="W37" t="str">
        <f>IF(Факты!$B$23="",V37,SUBSTITUTE(V37,Факты!$A$23,Факты!$B$23))</f>
        <v>{гарантия}. Напишите или пришлите фото, и мы договоримся, когда вам удобно прийти.</v>
      </c>
      <c r="X37" t="str">
        <f>IF(Факты!$B$24="",W37,SUBSTITUTE(W37,Факты!$A$24,Факты!$B$24))</f>
        <v>{гарантия}. Напишите или пришлите фото, и мы договоримся, когда вам удобно прийти.</v>
      </c>
      <c r="Y37" t="str">
        <f>IF(Факты!$B$25="",X37,SUBSTITUTE(X37,Факты!$A$25,Факты!$B$25))</f>
        <v>{гарантия}. Напишите или пришлите фото, и мы договоримся, когда вам удобно прийти.</v>
      </c>
      <c r="Z37" t="str">
        <f>IF(Факты!$B$26="",Y37,SUBSTITUTE(Y37,Факты!$A$26,Факты!$B$26))</f>
        <v>{гарантия}. Напишите или пришлите фото, и мы договоримся, когда вам удобно прийти.</v>
      </c>
      <c r="AA37" t="str">
        <f>IF(Факты!$B$27="",Z37,SUBSTITUTE(Z37,Факты!$A$27,Факты!$B$27))</f>
        <v>{гарантия}. Напишите или пришлите фото, и мы договоримся, когда вам удобно прийти.</v>
      </c>
      <c r="AB37" t="str">
        <f>IF(Факты!$B$28="",AA37,SUBSTITUTE(AA37,Факты!$A$28,Факты!$B$28))</f>
        <v>{гарантия}. Напишите или пришлите фото, и мы договоримся, когда вам удобно прийти.</v>
      </c>
      <c r="AC37" t="str">
        <f>IF(Факты!$B$29="",AB37,SUBSTITUTE(AB37,Факты!$A$29,Факты!$B$29))</f>
        <v>{гарантия}. Напишите или пришлите фото, и мы договоримся, когда вам удобно прийти.</v>
      </c>
      <c r="AD37" t="str">
        <f>IF(Факты!$B$30="",AC37,SUBSTITUTE(AC37,Факты!$A$30,Факты!$B$30))</f>
        <v>Если что-то не понравится, напишите в течение 3 дней: бесплатно поправим. Напишите или пришлите фото, и мы договоримся, когда вам удобно прийти.</v>
      </c>
    </row>
    <row r="38">
      <c r="A38" t="str">
        <f>IF(Шаблоны!E38="","",Шаблоны!E38)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B38" t="str">
        <f>IF(Факты!$B$2="",A38,SUBSTITUTE(A38,Факты!$A$2,Факты!$B$2))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C38" t="str">
        <f>IF(Факты!$B$3="",B38,SUBSTITUTE(B38,Факты!$A$3,Факты!$B$3))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D38" t="str">
        <f>IF(Факты!$B$4="",C38,SUBSTITUTE(C38,Факты!$A$4,Факты!$B$4))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E38" t="str">
        <f>IF(Факты!$B$5="",D38,SUBSTITUTE(D38,Факты!$A$5,Факты!$B$5))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F38" t="str">
        <f>IF(Факты!$B$6="",E38,SUBSTITUTE(E38,Факты!$A$6,Факты!$B$6))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G38" t="str">
        <f>IF(Факты!$B$7="",F38,SUBSTITUTE(F38,Факты!$A$7,Факты!$B$7))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H38" t="str">
        <f>IF(Факты!$B$8="",G38,SUBSTITUTE(G38,Факты!$A$8,Факты!$B$8))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I38" t="str">
        <f>IF(Факты!$B$9="",H38,SUBSTITUTE(H38,Факты!$A$9,Факты!$B$9))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J38" t="str">
        <f>IF(Факты!$B$10="",I38,SUBSTITUTE(I38,Факты!$A$10,Факты!$B$10))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K38" t="str">
        <f>IF(Факты!$B$11="",J38,SUBSTITUTE(J38,Факты!$A$11,Факты!$B$11))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L38" t="str">
        <f>IF(Факты!$B$12="",K38,SUBSTITUTE(K38,Факты!$A$12,Факты!$B$12))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M38" t="str">
        <f>IF(Факты!$B$13="",L38,SUBSTITUTE(L38,Факты!$A$13,Факты!$B$13))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N38" t="str">
        <f>IF(Факты!$B$14="",M38,SUBSTITUTE(M38,Факты!$A$14,Факты!$B$14))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O38" t="str">
        <f>IF(Факты!$B$15="",N38,SUBSTITUTE(N38,Факты!$A$15,Факты!$B$15))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P38" t="str">
        <f>IF(Факты!$B$16="",O38,SUBSTITUTE(O38,Факты!$A$16,Факты!$B$16))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Q38" t="str">
        <f>IF(Факты!$B$17="",P38,SUBSTITUTE(P38,Факты!$A$17,Факты!$B$17))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R38" t="str">
        <f>IF(Факты!$B$18="",Q38,SUBSTITUTE(Q38,Факты!$A$18,Факты!$B$18))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S38" t="str">
        <f>IF(Факты!$B$19="",R38,SUBSTITUTE(R38,Факты!$A$19,Факты!$B$19))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T38" t="str">
        <f>IF(Факты!$B$20="",S38,SUBSTITUTE(S38,Факты!$A$20,Факты!$B$20))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U38" t="str">
        <f>IF(Факты!$B$21="",T38,SUBSTITUTE(T38,Факты!$A$21,Факты!$B$21))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V38" t="str">
        <f>IF(Факты!$B$22="",U38,SUBSTITUTE(U38,Факты!$A$22,Факты!$B$22))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W38" t="str">
        <f>IF(Факты!$B$23="",V38,SUBSTITUTE(V38,Факты!$A$23,Факты!$B$23))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X38" t="str">
        <f>IF(Факты!$B$24="",W38,SUBSTITUTE(W38,Факты!$A$24,Факты!$B$24))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Y38" t="str">
        <f>IF(Факты!$B$25="",X38,SUBSTITUTE(X38,Факты!$A$25,Факты!$B$25))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Z38" t="str">
        <f>IF(Факты!$B$26="",Y38,SUBSTITUTE(Y38,Факты!$A$26,Факты!$B$26))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AA38" t="str">
        <f>IF(Факты!$B$27="",Z38,SUBSTITUTE(Z38,Факты!$A$27,Факты!$B$27))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AB38" t="str">
        <f>IF(Факты!$B$28="",AA38,SUBSTITUTE(AA38,Факты!$A$28,Факты!$B$28))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AC38" t="str">
        <f>IF(Факты!$B$29="",AB38,SUBSTITUTE(AB38,Факты!$A$29,Факты!$B$29))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  <c r="AD38" t="str">
        <f>IF(Факты!$B$30="",AC38,SUBSTITUTE(AC38,Факты!$A$30,Факты!$B$30))</f>
        <v>Такого мы не делаем, говорю сразу, чтобы вы не теряли время. Могу подсказать, куда обратиться: [куда]. С [что вы делаете] будем рады помочь.</v>
      </c>
    </row>
    <row r="39">
      <c r="A39" t="str">
        <f>IF(Шаблоны!E39="","",Шаблоны!E39)</f>
        <v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v>
      </c>
      <c r="B39" t="str">
        <f>IF(Факты!$B$2="",A39,SUBSTITUTE(A39,Факты!$A$2,Факты!$B$2))</f>
        <v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v>
      </c>
      <c r="C39" t="str">
        <f>IF(Факты!$B$3="",B39,SUBSTITUTE(B39,Факты!$A$3,Факты!$B$3))</f>
        <v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v>
      </c>
      <c r="D39" t="str">
        <f>IF(Факты!$B$4="",C39,SUBSTITUTE(C39,Факты!$A$4,Факты!$B$4))</f>
        <v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v>
      </c>
      <c r="E39" t="str">
        <f>IF(Факты!$B$5="",D39,SUBSTITUTE(D39,Факты!$A$5,Факты!$B$5))</f>
        <v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v>
      </c>
      <c r="F39" t="str">
        <f>IF(Факты!$B$6="",E39,SUBSTITUTE(E39,Факты!$A$6,Факты!$B$6))</f>
        <v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v>
      </c>
      <c r="G39" t="str">
        <f>IF(Факты!$B$7="",F39,SUBSTITUTE(F39,Факты!$A$7,Факты!$B$7))</f>
        <v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v>
      </c>
      <c r="H39" t="str">
        <f>IF(Факты!$B$8="",G39,SUBSTITUTE(G39,Факты!$A$8,Факты!$B$8))</f>
        <v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v>
      </c>
      <c r="I39" t="str">
        <f>IF(Факты!$B$9="",H39,SUBSTITUTE(H39,Факты!$A$9,Факты!$B$9))</f>
        <v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v>
      </c>
      <c r="J39" t="str">
        <f>IF(Факты!$B$10="",I39,SUBSTITUTE(I39,Факты!$A$10,Факты!$B$10))</f>
        <v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v>
      </c>
      <c r="K39" t="str">
        <f>IF(Факты!$B$11="",J39,SUBSTITUTE(J39,Факты!$A$11,Факты!$B$11))</f>
        <v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v>
      </c>
      <c r="L39" t="str">
        <f>IF(Факты!$B$12="",K39,SUBSTITUTE(K39,Факты!$A$12,Факты!$B$12))</f>
        <v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v>
      </c>
      <c r="M39" t="str">
        <f>IF(Факты!$B$13="",L39,SUBSTITUTE(L39,Факты!$A$13,Факты!$B$13))</f>
        <v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v>
      </c>
      <c r="N39" t="str">
        <f>IF(Факты!$B$14="",M39,SUBSTITUTE(M39,Факты!$A$14,Факты!$B$14))</f>
        <v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v>
      </c>
      <c r="O39" t="str">
        <f>IF(Факты!$B$15="",N39,SUBSTITUTE(N39,Факты!$A$15,Факты!$B$15))</f>
        <v>Спасибо, что подробно описали. Такой случай лучше решить с мастером, передаю вопрос: {мастер} ответит {время_ответа}. Если удобнее голосом, оставьте номер.</v>
      </c>
      <c r="P39" t="str">
        <f>IF(Факты!$B$16="",O39,SUBSTITUTE(O39,Факты!$A$16,Факты!$B$16))</f>
        <v>Спасибо, что подробно описали. Такой случай лучше решить с мастером, передаю вопрос: {мастер} ответит в течение часа в рабочее время. Если удобнее голосом, оставьте номер.</v>
      </c>
      <c r="Q39" t="str">
        <f>IF(Факты!$B$17="",P39,SUBSTITUTE(P39,Факты!$A$17,Факты!$B$17))</f>
        <v>Спасибо, что подробно описали. Такой случай лучше решить с мастером, передаю вопрос: {мастер} ответит в течение часа в рабочее время. Если удобнее голосом, оставьте номер.</v>
      </c>
      <c r="R39" t="str">
        <f>IF(Факты!$B$18="",Q39,SUBSTITUTE(Q39,Факты!$A$18,Факты!$B$18))</f>
        <v>Спасибо, что подробно описали. Такой случай лучше решить с мастером, передаю вопрос: {мастер} ответит в течение часа в рабочее время. Если удобнее голосом, оставьте номер.</v>
      </c>
      <c r="S39" t="str">
        <f>IF(Факты!$B$19="",R39,SUBSTITUTE(R39,Факты!$A$19,Факты!$B$19))</f>
        <v>Спасибо, что подробно описали. Такой случай лучше решить с мастером, передаю вопрос: {мастер} ответит в течение часа в рабочее время. Если удобнее голосом, оставьте номер.</v>
      </c>
      <c r="T39" t="str">
        <f>IF(Факты!$B$20="",S39,SUBSTITUTE(S39,Факты!$A$20,Факты!$B$20))</f>
        <v>Спасибо, что подробно описали. Такой случай лучше решить с мастером, передаю вопрос: {мастер} ответит в течение часа в рабочее время. Если удобнее голосом, оставьте номер.</v>
      </c>
      <c r="U39" t="str">
        <f>IF(Факты!$B$21="",T39,SUBSTITUTE(T39,Факты!$A$21,Факты!$B$21))</f>
        <v>Спасибо, что подробно описали. Такой случай лучше решить с мастером, передаю вопрос: {мастер} ответит в течение часа в рабочее время. Если удобнее голосом, оставьте номер.</v>
      </c>
      <c r="V39" t="str">
        <f>IF(Факты!$B$22="",U39,SUBSTITUTE(U39,Факты!$A$22,Факты!$B$22))</f>
        <v>Спасибо, что подробно описали. Такой случай лучше решить с мастером, передаю вопрос: {мастер} ответит в течение часа в рабочее время. Если удобнее голосом, оставьте номер.</v>
      </c>
      <c r="W39" t="str">
        <f>IF(Факты!$B$23="",V39,SUBSTITUTE(V39,Факты!$A$23,Факты!$B$23))</f>
        <v>Спасибо, что подробно описали. Такой случай лучше решить с мастером, передаю вопрос: {мастер} ответит в течение часа в рабочее время. Если удобнее голосом, оставьте номер.</v>
      </c>
      <c r="X39" t="str">
        <f>IF(Факты!$B$24="",W39,SUBSTITUTE(W39,Факты!$A$24,Факты!$B$24))</f>
        <v>Спасибо, что подробно описали. Такой случай лучше решить с мастером, передаю вопрос: {мастер} ответит в течение часа в рабочее время. Если удобнее голосом, оставьте номер.</v>
      </c>
      <c r="Y39" t="str">
        <f>IF(Факты!$B$25="",X39,SUBSTITUTE(X39,Факты!$A$25,Факты!$B$25))</f>
        <v>Спасибо, что подробно описали. Такой случай лучше решить с мастером, передаю вопрос: {мастер} ответит в течение часа в рабочее время. Если удобнее голосом, оставьте номер.</v>
      </c>
      <c r="Z39" t="str">
        <f>IF(Факты!$B$26="",Y39,SUBSTITUTE(Y39,Факты!$A$26,Факты!$B$26))</f>
        <v>Спасибо, что подробно описали. Такой случай лучше решить с мастером, передаю вопрос: {мастер} ответит в течение часа в рабочее время. Если удобнее голосом, оставьте номер.</v>
      </c>
      <c r="AA39" t="str">
        <f>IF(Факты!$B$27="",Z39,SUBSTITUTE(Z39,Факты!$A$27,Факты!$B$27))</f>
        <v>Спасибо, что подробно описали. Такой случай лучше решить с мастером, передаю вопрос: {мастер} ответит в течение часа в рабочее время. Если удобнее голосом, оставьте номер.</v>
      </c>
      <c r="AB39" t="str">
        <f>IF(Факты!$B$28="",AA39,SUBSTITUTE(AA39,Факты!$A$28,Факты!$B$28))</f>
        <v>Спасибо, что подробно описали. Такой случай лучше решить с мастером, передаю вопрос: {мастер} ответит в течение часа в рабочее время. Если удобнее голосом, оставьте номер.</v>
      </c>
      <c r="AC39" t="str">
        <f>IF(Факты!$B$29="",AB39,SUBSTITUTE(AB39,Факты!$A$29,Факты!$B$29))</f>
        <v>Спасибо, что подробно описали. Такой случай лучше решить с мастером, передаю вопрос: мастер Ирина ответит в течение часа в рабочее время. Если удобнее голосом, оставьте номер.</v>
      </c>
      <c r="AD39" t="str">
        <f>IF(Факты!$B$30="",AC39,SUBSTITUTE(AC39,Факты!$A$30,Факты!$B$30))</f>
        <v>Спасибо, что подробно описали. Такой случай лучше решить с мастером, передаю вопрос: мастер Ирина ответит в течение часа в рабочее время. Если удобнее голосом, оставьте номер.</v>
      </c>
    </row>
    <row r="40">
      <c r="A40" t="str">
        <f>IF(Шаблоны!E40="","",Шаблоны!E40)</f>
        <v>[Имя], спасибо, что пришли! Если всё понравилось, будем рады отзыву: {отзывы}. Если что-то не так, напишите сюда, разберёмся.</v>
      </c>
      <c r="B40" t="str">
        <f>IF(Факты!$B$2="",A40,SUBSTITUTE(A40,Факты!$A$2,Факты!$B$2))</f>
        <v>[Имя], спасибо, что пришли! Если всё понравилось, будем рады отзыву: {отзывы}. Если что-то не так, напишите сюда, разберёмся.</v>
      </c>
      <c r="C40" t="str">
        <f>IF(Факты!$B$3="",B40,SUBSTITUTE(B40,Факты!$A$3,Факты!$B$3))</f>
        <v>[Имя], спасибо, что пришли! Если всё понравилось, будем рады отзыву: {отзывы}. Если что-то не так, напишите сюда, разберёмся.</v>
      </c>
      <c r="D40" t="str">
        <f>IF(Факты!$B$4="",C40,SUBSTITUTE(C40,Факты!$A$4,Факты!$B$4))</f>
        <v>[Имя], спасибо, что пришли! Если всё понравилось, будем рады отзыву: {отзывы}. Если что-то не так, напишите сюда, разберёмся.</v>
      </c>
      <c r="E40" t="str">
        <f>IF(Факты!$B$5="",D40,SUBSTITUTE(D40,Факты!$A$5,Факты!$B$5))</f>
        <v>[Имя], спасибо, что пришли! Если всё понравилось, будем рады отзыву: {отзывы}. Если что-то не так, напишите сюда, разберёмся.</v>
      </c>
      <c r="F40" t="str">
        <f>IF(Факты!$B$6="",E40,SUBSTITUTE(E40,Факты!$A$6,Факты!$B$6))</f>
        <v>[Имя], спасибо, что пришли! Если всё понравилось, будем рады отзыву: {отзывы}. Если что-то не так, напишите сюда, разберёмся.</v>
      </c>
      <c r="G40" t="str">
        <f>IF(Факты!$B$7="",F40,SUBSTITUTE(F40,Факты!$A$7,Факты!$B$7))</f>
        <v>[Имя], спасибо, что пришли! Если всё понравилось, будем рады отзыву: {отзывы}. Если что-то не так, напишите сюда, разберёмся.</v>
      </c>
      <c r="H40" t="str">
        <f>IF(Факты!$B$8="",G40,SUBSTITUTE(G40,Факты!$A$8,Факты!$B$8))</f>
        <v>[Имя], спасибо, что пришли! Если всё понравилось, будем рады отзыву: {отзывы}. Если что-то не так, напишите сюда, разберёмся.</v>
      </c>
      <c r="I40" t="str">
        <f>IF(Факты!$B$9="",H40,SUBSTITUTE(H40,Факты!$A$9,Факты!$B$9))</f>
        <v>[Имя], спасибо, что пришли! Если всё понравилось, будем рады отзыву: {отзывы}. Если что-то не так, напишите сюда, разберёмся.</v>
      </c>
      <c r="J40" t="str">
        <f>IF(Факты!$B$10="",I40,SUBSTITUTE(I40,Факты!$A$10,Факты!$B$10))</f>
        <v>[Имя], спасибо, что пришли! Если всё понравилось, будем рады отзыву: {отзывы}. Если что-то не так, напишите сюда, разберёмся.</v>
      </c>
      <c r="K40" t="str">
        <f>IF(Факты!$B$11="",J40,SUBSTITUTE(J40,Факты!$A$11,Факты!$B$11))</f>
        <v>[Имя], спасибо, что пришли! Если всё понравилось, будем рады отзыву: {отзывы}. Если что-то не так, напишите сюда, разберёмся.</v>
      </c>
      <c r="L40" t="str">
        <f>IF(Факты!$B$12="",K40,SUBSTITUTE(K40,Факты!$A$12,Факты!$B$12))</f>
        <v>[Имя], спасибо, что пришли! Если всё понравилось, будем рады отзыву: {отзывы}. Если что-то не так, напишите сюда, разберёмся.</v>
      </c>
      <c r="M40" t="str">
        <f>IF(Факты!$B$13="",L40,SUBSTITUTE(L40,Факты!$A$13,Факты!$B$13))</f>
        <v>[Имя], спасибо, что пришли! Если всё понравилось, будем рады отзыву: {отзывы}. Если что-то не так, напишите сюда, разберёмся.</v>
      </c>
      <c r="N40" t="str">
        <f>IF(Факты!$B$14="",M40,SUBSTITUTE(M40,Факты!$A$14,Факты!$B$14))</f>
        <v>[Имя], спасибо, что пришли! Если всё понравилось, будем рады отзыву: {отзывы}. Если что-то не так, напишите сюда, разберёмся.</v>
      </c>
      <c r="O40" t="str">
        <f>IF(Факты!$B$15="",N40,SUBSTITUTE(N40,Факты!$A$15,Факты!$B$15))</f>
        <v>[Имя], спасибо, что пришли! Если всё понравилось, будем рады отзыву: {отзывы}. Если что-то не так, напишите сюда, разберёмся.</v>
      </c>
      <c r="P40" t="str">
        <f>IF(Факты!$B$16="",O40,SUBSTITUTE(O40,Факты!$A$16,Факты!$B$16))</f>
        <v>[Имя], спасибо, что пришли! Если всё понравилось, будем рады отзыву: {отзывы}. Если что-то не так, напишите сюда, разберёмся.</v>
      </c>
      <c r="Q40" t="str">
        <f>IF(Факты!$B$17="",P40,SUBSTITUTE(P40,Факты!$A$17,Факты!$B$17))</f>
        <v>[Имя], спасибо, что пришли! Если всё понравилось, будем рады отзыву: {отзывы}. Если что-то не так, напишите сюда, разберёмся.</v>
      </c>
      <c r="R40" t="str">
        <f>IF(Факты!$B$18="",Q40,SUBSTITUTE(Q40,Факты!$A$18,Факты!$B$18))</f>
        <v>[Имя], спасибо, что пришли! Если всё понравилось, будем рады отзыву: {отзывы}. Если что-то не так, напишите сюда, разберёмся.</v>
      </c>
      <c r="S40" t="str">
        <f>IF(Факты!$B$19="",R40,SUBSTITUTE(R40,Факты!$A$19,Факты!$B$19))</f>
        <v>[Имя], спасибо, что пришли! Если всё понравилось, будем рады отзыву: {отзывы}. Если что-то не так, напишите сюда, разберёмся.</v>
      </c>
      <c r="T40" t="str">
        <f>IF(Факты!$B$20="",S40,SUBSTITUTE(S40,Факты!$A$20,Факты!$B$20))</f>
        <v>[Имя], спасибо, что пришли! Если всё понравилось, будем рады отзыву: {отзывы}. Если что-то не так, напишите сюда, разберёмся.</v>
      </c>
      <c r="U40" t="str">
        <f>IF(Факты!$B$21="",T40,SUBSTITUTE(T40,Факты!$A$21,Факты!$B$21))</f>
        <v>[Имя], спасибо, что пришли! Если всё понравилось, будем рады отзыву: {отзывы}. Если что-то не так, напишите сюда, разберёмся.</v>
      </c>
      <c r="V40" t="str">
        <f>IF(Факты!$B$22="",U40,SUBSTITUTE(U40,Факты!$A$22,Факты!$B$22))</f>
        <v>[Имя], спасибо, что пришли! Если всё понравилось, будем рады отзыву: {отзывы}. Если что-то не так, напишите сюда, разберёмся.</v>
      </c>
      <c r="W40" t="str">
        <f>IF(Факты!$B$23="",V40,SUBSTITUTE(V40,Факты!$A$23,Факты!$B$23))</f>
        <v>[Имя], спасибо, что пришли! Если всё понравилось, будем рады отзыву: {отзывы}. Если что-то не так, напишите сюда, разберёмся.</v>
      </c>
      <c r="X40" t="str">
        <f>IF(Факты!$B$24="",W40,SUBSTITUTE(W40,Факты!$A$24,Факты!$B$24))</f>
        <v>[Имя], спасибо, что пришли! Если всё понравилось, будем рады отзыву: {отзывы}. Если что-то не так, напишите сюда, разберёмся.</v>
      </c>
      <c r="Y40" t="str">
        <f>IF(Факты!$B$25="",X40,SUBSTITUTE(X40,Факты!$A$25,Факты!$B$25))</f>
        <v>[Имя], спасибо, что пришли! Если всё понравилось, будем рады отзыву: {отзывы}. Если что-то не так, напишите сюда, разберёмся.</v>
      </c>
      <c r="Z40" t="str">
        <f>IF(Факты!$B$26="",Y40,SUBSTITUTE(Y40,Факты!$A$26,Факты!$B$26))</f>
        <v>[Имя], спасибо, что пришли! Если всё понравилось, будем рады отзыву: {отзывы}. Если что-то не так, напишите сюда, разберёмся.</v>
      </c>
      <c r="AA40" t="str">
        <f>IF(Факты!$B$27="",Z40,SUBSTITUTE(Z40,Факты!$A$27,Факты!$B$27))</f>
        <v>[Имя], спасибо, что пришли! Если всё понравилось, будем рады отзыву: {отзывы}. Если что-то не так, напишите сюда, разберёмся.</v>
      </c>
      <c r="AB40" t="str">
        <f>IF(Факты!$B$28="",AA40,SUBSTITUTE(AA40,Факты!$A$28,Факты!$B$28))</f>
        <v>[Имя], спасибо, что пришли! Если всё понравилось, будем рады отзыву: Яндекс Карты, «Мокрый нос» на Садовой. Если что-то не так, напишите сюда, разберёмся.</v>
      </c>
      <c r="AC40" t="str">
        <f>IF(Факты!$B$29="",AB40,SUBSTITUTE(AB40,Факты!$A$29,Факты!$B$29))</f>
        <v>[Имя], спасибо, что пришли! Если всё понравилось, будем рады отзыву: Яндекс Карты, «Мокрый нос» на Садовой. Если что-то не так, напишите сюда, разберёмся.</v>
      </c>
      <c r="AD40" t="str">
        <f>IF(Факты!$B$30="",AC40,SUBSTITUTE(AC40,Факты!$A$30,Факты!$B$30))</f>
        <v>[Имя], спасибо, что пришли! Если всё понравилось, будем рады отзыву: Яндекс Карты, «Мокрый нос» на Садовой. Если что-то не так, напишите сюда, разберёмся.</v>
      </c>
    </row>
    <row r="41">
      <c r="A41" t="str">
        <f>IF(Шаблоны!E41="","",Шаблоны!E41)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B41" t="str">
        <f>IF(Факты!$B$2="",A41,SUBSTITUTE(A41,Факты!$A$2,Факты!$B$2))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C41" t="str">
        <f>IF(Факты!$B$3="",B41,SUBSTITUTE(B41,Факты!$A$3,Факты!$B$3))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D41" t="str">
        <f>IF(Факты!$B$4="",C41,SUBSTITUTE(C41,Факты!$A$4,Факты!$B$4))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E41" t="str">
        <f>IF(Факты!$B$5="",D41,SUBSTITUTE(D41,Факты!$A$5,Факты!$B$5))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F41" t="str">
        <f>IF(Факты!$B$6="",E41,SUBSTITUTE(E41,Факты!$A$6,Факты!$B$6))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G41" t="str">
        <f>IF(Факты!$B$7="",F41,SUBSTITUTE(F41,Факты!$A$7,Факты!$B$7))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H41" t="str">
        <f>IF(Факты!$B$8="",G41,SUBSTITUTE(G41,Факты!$A$8,Факты!$B$8))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I41" t="str">
        <f>IF(Факты!$B$9="",H41,SUBSTITUTE(H41,Факты!$A$9,Факты!$B$9))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J41" t="str">
        <f>IF(Факты!$B$10="",I41,SUBSTITUTE(I41,Факты!$A$10,Факты!$B$10))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K41" t="str">
        <f>IF(Факты!$B$11="",J41,SUBSTITUTE(J41,Факты!$A$11,Факты!$B$11))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L41" t="str">
        <f>IF(Факты!$B$12="",K41,SUBSTITUTE(K41,Факты!$A$12,Факты!$B$12))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M41" t="str">
        <f>IF(Факты!$B$13="",L41,SUBSTITUTE(L41,Факты!$A$13,Факты!$B$13))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N41" t="str">
        <f>IF(Факты!$B$14="",M41,SUBSTITUTE(M41,Факты!$A$14,Факты!$B$14))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O41" t="str">
        <f>IF(Факты!$B$15="",N41,SUBSTITUTE(N41,Факты!$A$15,Факты!$B$15))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P41" t="str">
        <f>IF(Факты!$B$16="",O41,SUBSTITUTE(O41,Факты!$A$16,Факты!$B$16))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Q41" t="str">
        <f>IF(Факты!$B$17="",P41,SUBSTITUTE(P41,Факты!$A$17,Факты!$B$17))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R41" t="str">
        <f>IF(Факты!$B$18="",Q41,SUBSTITUTE(Q41,Факты!$A$18,Факты!$B$18))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S41" t="str">
        <f>IF(Факты!$B$19="",R41,SUBSTITUTE(R41,Факты!$A$19,Факты!$B$19))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T41" t="str">
        <f>IF(Факты!$B$20="",S41,SUBSTITUTE(S41,Факты!$A$20,Факты!$B$20))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U41" t="str">
        <f>IF(Факты!$B$21="",T41,SUBSTITUTE(T41,Факты!$A$21,Факты!$B$21))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V41" t="str">
        <f>IF(Факты!$B$22="",U41,SUBSTITUTE(U41,Факты!$A$22,Факты!$B$22))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W41" t="str">
        <f>IF(Факты!$B$23="",V41,SUBSTITUTE(V41,Факты!$A$23,Факты!$B$23))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X41" t="str">
        <f>IF(Факты!$B$24="",W41,SUBSTITUTE(W41,Факты!$A$24,Факты!$B$24))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Y41" t="str">
        <f>IF(Факты!$B$25="",X41,SUBSTITUTE(X41,Факты!$A$25,Факты!$B$25))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Z41" t="str">
        <f>IF(Факты!$B$26="",Y41,SUBSTITUTE(Y41,Факты!$A$26,Факты!$B$26))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AA41" t="str">
        <f>IF(Факты!$B$27="",Z41,SUBSTITUTE(Z41,Факты!$A$27,Факты!$B$27))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AB41" t="str">
        <f>IF(Факты!$B$28="",AA41,SUBSTITUTE(AA41,Факты!$A$28,Факты!$B$28))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AC41" t="str">
        <f>IF(Факты!$B$29="",AB41,SUBSTITUTE(AB41,Факты!$A$29,Факты!$B$29))</f>
        <v>[Имя], спасибо, что написали, мне жаль, что так вышло. Пришлите фото или опишите, что именно не так, и я сегодня же передам мастеру. {гарантия}.</v>
      </c>
      <c r="AD41" t="str">
        <f>IF(Факты!$B$30="",AC41,SUBSTITUTE(AC41,Факты!$A$30,Факты!$B$30))</f>
        <v>[Имя], спасибо, что написали, мне жаль, что так вышло. Пришлите фото или опишите, что именно не так, и я сегодня же передам мастеру. Если что-то не понравится, напишите в течение 3 дней: бесплатно поправим.</v>
      </c>
    </row>
    <row r="42">
      <c r="A42" t="str">
        <f>IF(Шаблоны!E42="","",Шаблоны!E42)</f>
        <v/>
      </c>
      <c r="B42" t="str">
        <f>IF(Факты!$B$2="",A42,SUBSTITUTE(A42,Факты!$A$2,Факты!$B$2))</f>
        <v/>
      </c>
      <c r="C42" t="str">
        <f>IF(Факты!$B$3="",B42,SUBSTITUTE(B42,Факты!$A$3,Факты!$B$3))</f>
        <v/>
      </c>
      <c r="D42" t="str">
        <f>IF(Факты!$B$4="",C42,SUBSTITUTE(C42,Факты!$A$4,Факты!$B$4))</f>
        <v/>
      </c>
      <c r="E42" t="str">
        <f>IF(Факты!$B$5="",D42,SUBSTITUTE(D42,Факты!$A$5,Факты!$B$5))</f>
        <v/>
      </c>
      <c r="F42" t="str">
        <f>IF(Факты!$B$6="",E42,SUBSTITUTE(E42,Факты!$A$6,Факты!$B$6))</f>
        <v/>
      </c>
      <c r="G42" t="str">
        <f>IF(Факты!$B$7="",F42,SUBSTITUTE(F42,Факты!$A$7,Факты!$B$7))</f>
        <v/>
      </c>
      <c r="H42" t="str">
        <f>IF(Факты!$B$8="",G42,SUBSTITUTE(G42,Факты!$A$8,Факты!$B$8))</f>
        <v/>
      </c>
      <c r="I42" t="str">
        <f>IF(Факты!$B$9="",H42,SUBSTITUTE(H42,Факты!$A$9,Факты!$B$9))</f>
        <v/>
      </c>
      <c r="J42" t="str">
        <f>IF(Факты!$B$10="",I42,SUBSTITUTE(I42,Факты!$A$10,Факты!$B$10))</f>
        <v/>
      </c>
      <c r="K42" t="str">
        <f>IF(Факты!$B$11="",J42,SUBSTITUTE(J42,Факты!$A$11,Факты!$B$11))</f>
        <v/>
      </c>
      <c r="L42" t="str">
        <f>IF(Факты!$B$12="",K42,SUBSTITUTE(K42,Факты!$A$12,Факты!$B$12))</f>
        <v/>
      </c>
      <c r="M42" t="str">
        <f>IF(Факты!$B$13="",L42,SUBSTITUTE(L42,Факты!$A$13,Факты!$B$13))</f>
        <v/>
      </c>
      <c r="N42" t="str">
        <f>IF(Факты!$B$14="",M42,SUBSTITUTE(M42,Факты!$A$14,Факты!$B$14))</f>
        <v/>
      </c>
      <c r="O42" t="str">
        <f>IF(Факты!$B$15="",N42,SUBSTITUTE(N42,Факты!$A$15,Факты!$B$15))</f>
        <v/>
      </c>
      <c r="P42" t="str">
        <f>IF(Факты!$B$16="",O42,SUBSTITUTE(O42,Факты!$A$16,Факты!$B$16))</f>
        <v/>
      </c>
      <c r="Q42" t="str">
        <f>IF(Факты!$B$17="",P42,SUBSTITUTE(P42,Факты!$A$17,Факты!$B$17))</f>
        <v/>
      </c>
      <c r="R42" t="str">
        <f>IF(Факты!$B$18="",Q42,SUBSTITUTE(Q42,Факты!$A$18,Факты!$B$18))</f>
        <v/>
      </c>
      <c r="S42" t="str">
        <f>IF(Факты!$B$19="",R42,SUBSTITUTE(R42,Факты!$A$19,Факты!$B$19))</f>
        <v/>
      </c>
      <c r="T42" t="str">
        <f>IF(Факты!$B$20="",S42,SUBSTITUTE(S42,Факты!$A$20,Факты!$B$20))</f>
        <v/>
      </c>
      <c r="U42" t="str">
        <f>IF(Факты!$B$21="",T42,SUBSTITUTE(T42,Факты!$A$21,Факты!$B$21))</f>
        <v/>
      </c>
      <c r="V42" t="str">
        <f>IF(Факты!$B$22="",U42,SUBSTITUTE(U42,Факты!$A$22,Факты!$B$22))</f>
        <v/>
      </c>
      <c r="W42" t="str">
        <f>IF(Факты!$B$23="",V42,SUBSTITUTE(V42,Факты!$A$23,Факты!$B$23))</f>
        <v/>
      </c>
      <c r="X42" t="str">
        <f>IF(Факты!$B$24="",W42,SUBSTITUTE(W42,Факты!$A$24,Факты!$B$24))</f>
        <v/>
      </c>
      <c r="Y42" t="str">
        <f>IF(Факты!$B$25="",X42,SUBSTITUTE(X42,Факты!$A$25,Факты!$B$25))</f>
        <v/>
      </c>
      <c r="Z42" t="str">
        <f>IF(Факты!$B$26="",Y42,SUBSTITUTE(Y42,Факты!$A$26,Факты!$B$26))</f>
        <v/>
      </c>
      <c r="AA42" t="str">
        <f>IF(Факты!$B$27="",Z42,SUBSTITUTE(Z42,Факты!$A$27,Факты!$B$27))</f>
        <v/>
      </c>
      <c r="AB42" t="str">
        <f>IF(Факты!$B$28="",AA42,SUBSTITUTE(AA42,Факты!$A$28,Факты!$B$28))</f>
        <v/>
      </c>
      <c r="AC42" t="str">
        <f>IF(Факты!$B$29="",AB42,SUBSTITUTE(AB42,Факты!$A$29,Факты!$B$29))</f>
        <v/>
      </c>
      <c r="AD42" t="str">
        <f>IF(Факты!$B$30="",AC42,SUBSTITUTE(AC42,Факты!$A$30,Факты!$B$30))</f>
        <v/>
      </c>
    </row>
    <row r="43">
      <c r="A43" t="str">
        <f>IF(Шаблоны!E43="","",Шаблоны!E43)</f>
        <v/>
      </c>
      <c r="B43" t="str">
        <f>IF(Факты!$B$2="",A43,SUBSTITUTE(A43,Факты!$A$2,Факты!$B$2))</f>
        <v/>
      </c>
      <c r="C43" t="str">
        <f>IF(Факты!$B$3="",B43,SUBSTITUTE(B43,Факты!$A$3,Факты!$B$3))</f>
        <v/>
      </c>
      <c r="D43" t="str">
        <f>IF(Факты!$B$4="",C43,SUBSTITUTE(C43,Факты!$A$4,Факты!$B$4))</f>
        <v/>
      </c>
      <c r="E43" t="str">
        <f>IF(Факты!$B$5="",D43,SUBSTITUTE(D43,Факты!$A$5,Факты!$B$5))</f>
        <v/>
      </c>
      <c r="F43" t="str">
        <f>IF(Факты!$B$6="",E43,SUBSTITUTE(E43,Факты!$A$6,Факты!$B$6))</f>
        <v/>
      </c>
      <c r="G43" t="str">
        <f>IF(Факты!$B$7="",F43,SUBSTITUTE(F43,Факты!$A$7,Факты!$B$7))</f>
        <v/>
      </c>
      <c r="H43" t="str">
        <f>IF(Факты!$B$8="",G43,SUBSTITUTE(G43,Факты!$A$8,Факты!$B$8))</f>
        <v/>
      </c>
      <c r="I43" t="str">
        <f>IF(Факты!$B$9="",H43,SUBSTITUTE(H43,Факты!$A$9,Факты!$B$9))</f>
        <v/>
      </c>
      <c r="J43" t="str">
        <f>IF(Факты!$B$10="",I43,SUBSTITUTE(I43,Факты!$A$10,Факты!$B$10))</f>
        <v/>
      </c>
      <c r="K43" t="str">
        <f>IF(Факты!$B$11="",J43,SUBSTITUTE(J43,Факты!$A$11,Факты!$B$11))</f>
        <v/>
      </c>
      <c r="L43" t="str">
        <f>IF(Факты!$B$12="",K43,SUBSTITUTE(K43,Факты!$A$12,Факты!$B$12))</f>
        <v/>
      </c>
      <c r="M43" t="str">
        <f>IF(Факты!$B$13="",L43,SUBSTITUTE(L43,Факты!$A$13,Факты!$B$13))</f>
        <v/>
      </c>
      <c r="N43" t="str">
        <f>IF(Факты!$B$14="",M43,SUBSTITUTE(M43,Факты!$A$14,Факты!$B$14))</f>
        <v/>
      </c>
      <c r="O43" t="str">
        <f>IF(Факты!$B$15="",N43,SUBSTITUTE(N43,Факты!$A$15,Факты!$B$15))</f>
        <v/>
      </c>
      <c r="P43" t="str">
        <f>IF(Факты!$B$16="",O43,SUBSTITUTE(O43,Факты!$A$16,Факты!$B$16))</f>
        <v/>
      </c>
      <c r="Q43" t="str">
        <f>IF(Факты!$B$17="",P43,SUBSTITUTE(P43,Факты!$A$17,Факты!$B$17))</f>
        <v/>
      </c>
      <c r="R43" t="str">
        <f>IF(Факты!$B$18="",Q43,SUBSTITUTE(Q43,Факты!$A$18,Факты!$B$18))</f>
        <v/>
      </c>
      <c r="S43" t="str">
        <f>IF(Факты!$B$19="",R43,SUBSTITUTE(R43,Факты!$A$19,Факты!$B$19))</f>
        <v/>
      </c>
      <c r="T43" t="str">
        <f>IF(Факты!$B$20="",S43,SUBSTITUTE(S43,Факты!$A$20,Факты!$B$20))</f>
        <v/>
      </c>
      <c r="U43" t="str">
        <f>IF(Факты!$B$21="",T43,SUBSTITUTE(T43,Факты!$A$21,Факты!$B$21))</f>
        <v/>
      </c>
      <c r="V43" t="str">
        <f>IF(Факты!$B$22="",U43,SUBSTITUTE(U43,Факты!$A$22,Факты!$B$22))</f>
        <v/>
      </c>
      <c r="W43" t="str">
        <f>IF(Факты!$B$23="",V43,SUBSTITUTE(V43,Факты!$A$23,Факты!$B$23))</f>
        <v/>
      </c>
      <c r="X43" t="str">
        <f>IF(Факты!$B$24="",W43,SUBSTITUTE(W43,Факты!$A$24,Факты!$B$24))</f>
        <v/>
      </c>
      <c r="Y43" t="str">
        <f>IF(Факты!$B$25="",X43,SUBSTITUTE(X43,Факты!$A$25,Факты!$B$25))</f>
        <v/>
      </c>
      <c r="Z43" t="str">
        <f>IF(Факты!$B$26="",Y43,SUBSTITUTE(Y43,Факты!$A$26,Факты!$B$26))</f>
        <v/>
      </c>
      <c r="AA43" t="str">
        <f>IF(Факты!$B$27="",Z43,SUBSTITUTE(Z43,Факты!$A$27,Факты!$B$27))</f>
        <v/>
      </c>
      <c r="AB43" t="str">
        <f>IF(Факты!$B$28="",AA43,SUBSTITUTE(AA43,Факты!$A$28,Факты!$B$28))</f>
        <v/>
      </c>
      <c r="AC43" t="str">
        <f>IF(Факты!$B$29="",AB43,SUBSTITUTE(AB43,Факты!$A$29,Факты!$B$29))</f>
        <v/>
      </c>
      <c r="AD43" t="str">
        <f>IF(Факты!$B$30="",AC43,SUBSTITUTE(AC43,Факты!$A$30,Факты!$B$30))</f>
        <v/>
      </c>
    </row>
    <row r="44">
      <c r="A44" t="str">
        <f>IF(Шаблоны!E44="","",Шаблоны!E44)</f>
        <v/>
      </c>
      <c r="B44" t="str">
        <f>IF(Факты!$B$2="",A44,SUBSTITUTE(A44,Факты!$A$2,Факты!$B$2))</f>
        <v/>
      </c>
      <c r="C44" t="str">
        <f>IF(Факты!$B$3="",B44,SUBSTITUTE(B44,Факты!$A$3,Факты!$B$3))</f>
        <v/>
      </c>
      <c r="D44" t="str">
        <f>IF(Факты!$B$4="",C44,SUBSTITUTE(C44,Факты!$A$4,Факты!$B$4))</f>
        <v/>
      </c>
      <c r="E44" t="str">
        <f>IF(Факты!$B$5="",D44,SUBSTITUTE(D44,Факты!$A$5,Факты!$B$5))</f>
        <v/>
      </c>
      <c r="F44" t="str">
        <f>IF(Факты!$B$6="",E44,SUBSTITUTE(E44,Факты!$A$6,Факты!$B$6))</f>
        <v/>
      </c>
      <c r="G44" t="str">
        <f>IF(Факты!$B$7="",F44,SUBSTITUTE(F44,Факты!$A$7,Факты!$B$7))</f>
        <v/>
      </c>
      <c r="H44" t="str">
        <f>IF(Факты!$B$8="",G44,SUBSTITUTE(G44,Факты!$A$8,Факты!$B$8))</f>
        <v/>
      </c>
      <c r="I44" t="str">
        <f>IF(Факты!$B$9="",H44,SUBSTITUTE(H44,Факты!$A$9,Факты!$B$9))</f>
        <v/>
      </c>
      <c r="J44" t="str">
        <f>IF(Факты!$B$10="",I44,SUBSTITUTE(I44,Факты!$A$10,Факты!$B$10))</f>
        <v/>
      </c>
      <c r="K44" t="str">
        <f>IF(Факты!$B$11="",J44,SUBSTITUTE(J44,Факты!$A$11,Факты!$B$11))</f>
        <v/>
      </c>
      <c r="L44" t="str">
        <f>IF(Факты!$B$12="",K44,SUBSTITUTE(K44,Факты!$A$12,Факты!$B$12))</f>
        <v/>
      </c>
      <c r="M44" t="str">
        <f>IF(Факты!$B$13="",L44,SUBSTITUTE(L44,Факты!$A$13,Факты!$B$13))</f>
        <v/>
      </c>
      <c r="N44" t="str">
        <f>IF(Факты!$B$14="",M44,SUBSTITUTE(M44,Факты!$A$14,Факты!$B$14))</f>
        <v/>
      </c>
      <c r="O44" t="str">
        <f>IF(Факты!$B$15="",N44,SUBSTITUTE(N44,Факты!$A$15,Факты!$B$15))</f>
        <v/>
      </c>
      <c r="P44" t="str">
        <f>IF(Факты!$B$16="",O44,SUBSTITUTE(O44,Факты!$A$16,Факты!$B$16))</f>
        <v/>
      </c>
      <c r="Q44" t="str">
        <f>IF(Факты!$B$17="",P44,SUBSTITUTE(P44,Факты!$A$17,Факты!$B$17))</f>
        <v/>
      </c>
      <c r="R44" t="str">
        <f>IF(Факты!$B$18="",Q44,SUBSTITUTE(Q44,Факты!$A$18,Факты!$B$18))</f>
        <v/>
      </c>
      <c r="S44" t="str">
        <f>IF(Факты!$B$19="",R44,SUBSTITUTE(R44,Факты!$A$19,Факты!$B$19))</f>
        <v/>
      </c>
      <c r="T44" t="str">
        <f>IF(Факты!$B$20="",S44,SUBSTITUTE(S44,Факты!$A$20,Факты!$B$20))</f>
        <v/>
      </c>
      <c r="U44" t="str">
        <f>IF(Факты!$B$21="",T44,SUBSTITUTE(T44,Факты!$A$21,Факты!$B$21))</f>
        <v/>
      </c>
      <c r="V44" t="str">
        <f>IF(Факты!$B$22="",U44,SUBSTITUTE(U44,Факты!$A$22,Факты!$B$22))</f>
        <v/>
      </c>
      <c r="W44" t="str">
        <f>IF(Факты!$B$23="",V44,SUBSTITUTE(V44,Факты!$A$23,Факты!$B$23))</f>
        <v/>
      </c>
      <c r="X44" t="str">
        <f>IF(Факты!$B$24="",W44,SUBSTITUTE(W44,Факты!$A$24,Факты!$B$24))</f>
        <v/>
      </c>
      <c r="Y44" t="str">
        <f>IF(Факты!$B$25="",X44,SUBSTITUTE(X44,Факты!$A$25,Факты!$B$25))</f>
        <v/>
      </c>
      <c r="Z44" t="str">
        <f>IF(Факты!$B$26="",Y44,SUBSTITUTE(Y44,Факты!$A$26,Факты!$B$26))</f>
        <v/>
      </c>
      <c r="AA44" t="str">
        <f>IF(Факты!$B$27="",Z44,SUBSTITUTE(Z44,Факты!$A$27,Факты!$B$27))</f>
        <v/>
      </c>
      <c r="AB44" t="str">
        <f>IF(Факты!$B$28="",AA44,SUBSTITUTE(AA44,Факты!$A$28,Факты!$B$28))</f>
        <v/>
      </c>
      <c r="AC44" t="str">
        <f>IF(Факты!$B$29="",AB44,SUBSTITUTE(AB44,Факты!$A$29,Факты!$B$29))</f>
        <v/>
      </c>
      <c r="AD44" t="str">
        <f>IF(Факты!$B$30="",AC44,SUBSTITUTE(AC44,Факты!$A$30,Факты!$B$30))</f>
        <v/>
      </c>
    </row>
    <row r="45">
      <c r="A45" t="str">
        <f>IF(Шаблоны!E45="","",Шаблоны!E45)</f>
        <v/>
      </c>
      <c r="B45" t="str">
        <f>IF(Факты!$B$2="",A45,SUBSTITUTE(A45,Факты!$A$2,Факты!$B$2))</f>
        <v/>
      </c>
      <c r="C45" t="str">
        <f>IF(Факты!$B$3="",B45,SUBSTITUTE(B45,Факты!$A$3,Факты!$B$3))</f>
        <v/>
      </c>
      <c r="D45" t="str">
        <f>IF(Факты!$B$4="",C45,SUBSTITUTE(C45,Факты!$A$4,Факты!$B$4))</f>
        <v/>
      </c>
      <c r="E45" t="str">
        <f>IF(Факты!$B$5="",D45,SUBSTITUTE(D45,Факты!$A$5,Факты!$B$5))</f>
        <v/>
      </c>
      <c r="F45" t="str">
        <f>IF(Факты!$B$6="",E45,SUBSTITUTE(E45,Факты!$A$6,Факты!$B$6))</f>
        <v/>
      </c>
      <c r="G45" t="str">
        <f>IF(Факты!$B$7="",F45,SUBSTITUTE(F45,Факты!$A$7,Факты!$B$7))</f>
        <v/>
      </c>
      <c r="H45" t="str">
        <f>IF(Факты!$B$8="",G45,SUBSTITUTE(G45,Факты!$A$8,Факты!$B$8))</f>
        <v/>
      </c>
      <c r="I45" t="str">
        <f>IF(Факты!$B$9="",H45,SUBSTITUTE(H45,Факты!$A$9,Факты!$B$9))</f>
        <v/>
      </c>
      <c r="J45" t="str">
        <f>IF(Факты!$B$10="",I45,SUBSTITUTE(I45,Факты!$A$10,Факты!$B$10))</f>
        <v/>
      </c>
      <c r="K45" t="str">
        <f>IF(Факты!$B$11="",J45,SUBSTITUTE(J45,Факты!$A$11,Факты!$B$11))</f>
        <v/>
      </c>
      <c r="L45" t="str">
        <f>IF(Факты!$B$12="",K45,SUBSTITUTE(K45,Факты!$A$12,Факты!$B$12))</f>
        <v/>
      </c>
      <c r="M45" t="str">
        <f>IF(Факты!$B$13="",L45,SUBSTITUTE(L45,Факты!$A$13,Факты!$B$13))</f>
        <v/>
      </c>
      <c r="N45" t="str">
        <f>IF(Факты!$B$14="",M45,SUBSTITUTE(M45,Факты!$A$14,Факты!$B$14))</f>
        <v/>
      </c>
      <c r="O45" t="str">
        <f>IF(Факты!$B$15="",N45,SUBSTITUTE(N45,Факты!$A$15,Факты!$B$15))</f>
        <v/>
      </c>
      <c r="P45" t="str">
        <f>IF(Факты!$B$16="",O45,SUBSTITUTE(O45,Факты!$A$16,Факты!$B$16))</f>
        <v/>
      </c>
      <c r="Q45" t="str">
        <f>IF(Факты!$B$17="",P45,SUBSTITUTE(P45,Факты!$A$17,Факты!$B$17))</f>
        <v/>
      </c>
      <c r="R45" t="str">
        <f>IF(Факты!$B$18="",Q45,SUBSTITUTE(Q45,Факты!$A$18,Факты!$B$18))</f>
        <v/>
      </c>
      <c r="S45" t="str">
        <f>IF(Факты!$B$19="",R45,SUBSTITUTE(R45,Факты!$A$19,Факты!$B$19))</f>
        <v/>
      </c>
      <c r="T45" t="str">
        <f>IF(Факты!$B$20="",S45,SUBSTITUTE(S45,Факты!$A$20,Факты!$B$20))</f>
        <v/>
      </c>
      <c r="U45" t="str">
        <f>IF(Факты!$B$21="",T45,SUBSTITUTE(T45,Факты!$A$21,Факты!$B$21))</f>
        <v/>
      </c>
      <c r="V45" t="str">
        <f>IF(Факты!$B$22="",U45,SUBSTITUTE(U45,Факты!$A$22,Факты!$B$22))</f>
        <v/>
      </c>
      <c r="W45" t="str">
        <f>IF(Факты!$B$23="",V45,SUBSTITUTE(V45,Факты!$A$23,Факты!$B$23))</f>
        <v/>
      </c>
      <c r="X45" t="str">
        <f>IF(Факты!$B$24="",W45,SUBSTITUTE(W45,Факты!$A$24,Факты!$B$24))</f>
        <v/>
      </c>
      <c r="Y45" t="str">
        <f>IF(Факты!$B$25="",X45,SUBSTITUTE(X45,Факты!$A$25,Факты!$B$25))</f>
        <v/>
      </c>
      <c r="Z45" t="str">
        <f>IF(Факты!$B$26="",Y45,SUBSTITUTE(Y45,Факты!$A$26,Факты!$B$26))</f>
        <v/>
      </c>
      <c r="AA45" t="str">
        <f>IF(Факты!$B$27="",Z45,SUBSTITUTE(Z45,Факты!$A$27,Факты!$B$27))</f>
        <v/>
      </c>
      <c r="AB45" t="str">
        <f>IF(Факты!$B$28="",AA45,SUBSTITUTE(AA45,Факты!$A$28,Факты!$B$28))</f>
        <v/>
      </c>
      <c r="AC45" t="str">
        <f>IF(Факты!$B$29="",AB45,SUBSTITUTE(AB45,Факты!$A$29,Факты!$B$29))</f>
        <v/>
      </c>
      <c r="AD45" t="str">
        <f>IF(Факты!$B$30="",AC45,SUBSTITUTE(AC45,Факты!$A$30,Факты!$B$30))</f>
        <v/>
      </c>
    </row>
    <row r="46">
      <c r="A46" t="str">
        <f>IF(Шаблоны!E46="","",Шаблоны!E46)</f>
        <v/>
      </c>
      <c r="B46" t="str">
        <f>IF(Факты!$B$2="",A46,SUBSTITUTE(A46,Факты!$A$2,Факты!$B$2))</f>
        <v/>
      </c>
      <c r="C46" t="str">
        <f>IF(Факты!$B$3="",B46,SUBSTITUTE(B46,Факты!$A$3,Факты!$B$3))</f>
        <v/>
      </c>
      <c r="D46" t="str">
        <f>IF(Факты!$B$4="",C46,SUBSTITUTE(C46,Факты!$A$4,Факты!$B$4))</f>
        <v/>
      </c>
      <c r="E46" t="str">
        <f>IF(Факты!$B$5="",D46,SUBSTITUTE(D46,Факты!$A$5,Факты!$B$5))</f>
        <v/>
      </c>
      <c r="F46" t="str">
        <f>IF(Факты!$B$6="",E46,SUBSTITUTE(E46,Факты!$A$6,Факты!$B$6))</f>
        <v/>
      </c>
      <c r="G46" t="str">
        <f>IF(Факты!$B$7="",F46,SUBSTITUTE(F46,Факты!$A$7,Факты!$B$7))</f>
        <v/>
      </c>
      <c r="H46" t="str">
        <f>IF(Факты!$B$8="",G46,SUBSTITUTE(G46,Факты!$A$8,Факты!$B$8))</f>
        <v/>
      </c>
      <c r="I46" t="str">
        <f>IF(Факты!$B$9="",H46,SUBSTITUTE(H46,Факты!$A$9,Факты!$B$9))</f>
        <v/>
      </c>
      <c r="J46" t="str">
        <f>IF(Факты!$B$10="",I46,SUBSTITUTE(I46,Факты!$A$10,Факты!$B$10))</f>
        <v/>
      </c>
      <c r="K46" t="str">
        <f>IF(Факты!$B$11="",J46,SUBSTITUTE(J46,Факты!$A$11,Факты!$B$11))</f>
        <v/>
      </c>
      <c r="L46" t="str">
        <f>IF(Факты!$B$12="",K46,SUBSTITUTE(K46,Факты!$A$12,Факты!$B$12))</f>
        <v/>
      </c>
      <c r="M46" t="str">
        <f>IF(Факты!$B$13="",L46,SUBSTITUTE(L46,Факты!$A$13,Факты!$B$13))</f>
        <v/>
      </c>
      <c r="N46" t="str">
        <f>IF(Факты!$B$14="",M46,SUBSTITUTE(M46,Факты!$A$14,Факты!$B$14))</f>
        <v/>
      </c>
      <c r="O46" t="str">
        <f>IF(Факты!$B$15="",N46,SUBSTITUTE(N46,Факты!$A$15,Факты!$B$15))</f>
        <v/>
      </c>
      <c r="P46" t="str">
        <f>IF(Факты!$B$16="",O46,SUBSTITUTE(O46,Факты!$A$16,Факты!$B$16))</f>
        <v/>
      </c>
      <c r="Q46" t="str">
        <f>IF(Факты!$B$17="",P46,SUBSTITUTE(P46,Факты!$A$17,Факты!$B$17))</f>
        <v/>
      </c>
      <c r="R46" t="str">
        <f>IF(Факты!$B$18="",Q46,SUBSTITUTE(Q46,Факты!$A$18,Факты!$B$18))</f>
        <v/>
      </c>
      <c r="S46" t="str">
        <f>IF(Факты!$B$19="",R46,SUBSTITUTE(R46,Факты!$A$19,Факты!$B$19))</f>
        <v/>
      </c>
      <c r="T46" t="str">
        <f>IF(Факты!$B$20="",S46,SUBSTITUTE(S46,Факты!$A$20,Факты!$B$20))</f>
        <v/>
      </c>
      <c r="U46" t="str">
        <f>IF(Факты!$B$21="",T46,SUBSTITUTE(T46,Факты!$A$21,Факты!$B$21))</f>
        <v/>
      </c>
      <c r="V46" t="str">
        <f>IF(Факты!$B$22="",U46,SUBSTITUTE(U46,Факты!$A$22,Факты!$B$22))</f>
        <v/>
      </c>
      <c r="W46" t="str">
        <f>IF(Факты!$B$23="",V46,SUBSTITUTE(V46,Факты!$A$23,Факты!$B$23))</f>
        <v/>
      </c>
      <c r="X46" t="str">
        <f>IF(Факты!$B$24="",W46,SUBSTITUTE(W46,Факты!$A$24,Факты!$B$24))</f>
        <v/>
      </c>
      <c r="Y46" t="str">
        <f>IF(Факты!$B$25="",X46,SUBSTITUTE(X46,Факты!$A$25,Факты!$B$25))</f>
        <v/>
      </c>
      <c r="Z46" t="str">
        <f>IF(Факты!$B$26="",Y46,SUBSTITUTE(Y46,Факты!$A$26,Факты!$B$26))</f>
        <v/>
      </c>
      <c r="AA46" t="str">
        <f>IF(Факты!$B$27="",Z46,SUBSTITUTE(Z46,Факты!$A$27,Факты!$B$27))</f>
        <v/>
      </c>
      <c r="AB46" t="str">
        <f>IF(Факты!$B$28="",AA46,SUBSTITUTE(AA46,Факты!$A$28,Факты!$B$28))</f>
        <v/>
      </c>
      <c r="AC46" t="str">
        <f>IF(Факты!$B$29="",AB46,SUBSTITUTE(AB46,Факты!$A$29,Факты!$B$29))</f>
        <v/>
      </c>
      <c r="AD46" t="str">
        <f>IF(Факты!$B$30="",AC46,SUBSTITUTE(AC46,Факты!$A$30,Факты!$B$30))</f>
        <v/>
      </c>
    </row>
    <row r="47">
      <c r="A47" t="str">
        <f>IF(Шаблоны!E47="","",Шаблоны!E47)</f>
        <v/>
      </c>
      <c r="B47" t="str">
        <f>IF(Факты!$B$2="",A47,SUBSTITUTE(A47,Факты!$A$2,Факты!$B$2))</f>
        <v/>
      </c>
      <c r="C47" t="str">
        <f>IF(Факты!$B$3="",B47,SUBSTITUTE(B47,Факты!$A$3,Факты!$B$3))</f>
        <v/>
      </c>
      <c r="D47" t="str">
        <f>IF(Факты!$B$4="",C47,SUBSTITUTE(C47,Факты!$A$4,Факты!$B$4))</f>
        <v/>
      </c>
      <c r="E47" t="str">
        <f>IF(Факты!$B$5="",D47,SUBSTITUTE(D47,Факты!$A$5,Факты!$B$5))</f>
        <v/>
      </c>
      <c r="F47" t="str">
        <f>IF(Факты!$B$6="",E47,SUBSTITUTE(E47,Факты!$A$6,Факты!$B$6))</f>
        <v/>
      </c>
      <c r="G47" t="str">
        <f>IF(Факты!$B$7="",F47,SUBSTITUTE(F47,Факты!$A$7,Факты!$B$7))</f>
        <v/>
      </c>
      <c r="H47" t="str">
        <f>IF(Факты!$B$8="",G47,SUBSTITUTE(G47,Факты!$A$8,Факты!$B$8))</f>
        <v/>
      </c>
      <c r="I47" t="str">
        <f>IF(Факты!$B$9="",H47,SUBSTITUTE(H47,Факты!$A$9,Факты!$B$9))</f>
        <v/>
      </c>
      <c r="J47" t="str">
        <f>IF(Факты!$B$10="",I47,SUBSTITUTE(I47,Факты!$A$10,Факты!$B$10))</f>
        <v/>
      </c>
      <c r="K47" t="str">
        <f>IF(Факты!$B$11="",J47,SUBSTITUTE(J47,Факты!$A$11,Факты!$B$11))</f>
        <v/>
      </c>
      <c r="L47" t="str">
        <f>IF(Факты!$B$12="",K47,SUBSTITUTE(K47,Факты!$A$12,Факты!$B$12))</f>
        <v/>
      </c>
      <c r="M47" t="str">
        <f>IF(Факты!$B$13="",L47,SUBSTITUTE(L47,Факты!$A$13,Факты!$B$13))</f>
        <v/>
      </c>
      <c r="N47" t="str">
        <f>IF(Факты!$B$14="",M47,SUBSTITUTE(M47,Факты!$A$14,Факты!$B$14))</f>
        <v/>
      </c>
      <c r="O47" t="str">
        <f>IF(Факты!$B$15="",N47,SUBSTITUTE(N47,Факты!$A$15,Факты!$B$15))</f>
        <v/>
      </c>
      <c r="P47" t="str">
        <f>IF(Факты!$B$16="",O47,SUBSTITUTE(O47,Факты!$A$16,Факты!$B$16))</f>
        <v/>
      </c>
      <c r="Q47" t="str">
        <f>IF(Факты!$B$17="",P47,SUBSTITUTE(P47,Факты!$A$17,Факты!$B$17))</f>
        <v/>
      </c>
      <c r="R47" t="str">
        <f>IF(Факты!$B$18="",Q47,SUBSTITUTE(Q47,Факты!$A$18,Факты!$B$18))</f>
        <v/>
      </c>
      <c r="S47" t="str">
        <f>IF(Факты!$B$19="",R47,SUBSTITUTE(R47,Факты!$A$19,Факты!$B$19))</f>
        <v/>
      </c>
      <c r="T47" t="str">
        <f>IF(Факты!$B$20="",S47,SUBSTITUTE(S47,Факты!$A$20,Факты!$B$20))</f>
        <v/>
      </c>
      <c r="U47" t="str">
        <f>IF(Факты!$B$21="",T47,SUBSTITUTE(T47,Факты!$A$21,Факты!$B$21))</f>
        <v/>
      </c>
      <c r="V47" t="str">
        <f>IF(Факты!$B$22="",U47,SUBSTITUTE(U47,Факты!$A$22,Факты!$B$22))</f>
        <v/>
      </c>
      <c r="W47" t="str">
        <f>IF(Факты!$B$23="",V47,SUBSTITUTE(V47,Факты!$A$23,Факты!$B$23))</f>
        <v/>
      </c>
      <c r="X47" t="str">
        <f>IF(Факты!$B$24="",W47,SUBSTITUTE(W47,Факты!$A$24,Факты!$B$24))</f>
        <v/>
      </c>
      <c r="Y47" t="str">
        <f>IF(Факты!$B$25="",X47,SUBSTITUTE(X47,Факты!$A$25,Факты!$B$25))</f>
        <v/>
      </c>
      <c r="Z47" t="str">
        <f>IF(Факты!$B$26="",Y47,SUBSTITUTE(Y47,Факты!$A$26,Факты!$B$26))</f>
        <v/>
      </c>
      <c r="AA47" t="str">
        <f>IF(Факты!$B$27="",Z47,SUBSTITUTE(Z47,Факты!$A$27,Факты!$B$27))</f>
        <v/>
      </c>
      <c r="AB47" t="str">
        <f>IF(Факты!$B$28="",AA47,SUBSTITUTE(AA47,Факты!$A$28,Факты!$B$28))</f>
        <v/>
      </c>
      <c r="AC47" t="str">
        <f>IF(Факты!$B$29="",AB47,SUBSTITUTE(AB47,Факты!$A$29,Факты!$B$29))</f>
        <v/>
      </c>
      <c r="AD47" t="str">
        <f>IF(Факты!$B$30="",AC47,SUBSTITUTE(AC47,Факты!$A$30,Факты!$B$30))</f>
        <v/>
      </c>
    </row>
    <row r="48">
      <c r="A48" t="str">
        <f>IF(Шаблоны!E48="","",Шаблоны!E48)</f>
        <v/>
      </c>
      <c r="B48" t="str">
        <f>IF(Факты!$B$2="",A48,SUBSTITUTE(A48,Факты!$A$2,Факты!$B$2))</f>
        <v/>
      </c>
      <c r="C48" t="str">
        <f>IF(Факты!$B$3="",B48,SUBSTITUTE(B48,Факты!$A$3,Факты!$B$3))</f>
        <v/>
      </c>
      <c r="D48" t="str">
        <f>IF(Факты!$B$4="",C48,SUBSTITUTE(C48,Факты!$A$4,Факты!$B$4))</f>
        <v/>
      </c>
      <c r="E48" t="str">
        <f>IF(Факты!$B$5="",D48,SUBSTITUTE(D48,Факты!$A$5,Факты!$B$5))</f>
        <v/>
      </c>
      <c r="F48" t="str">
        <f>IF(Факты!$B$6="",E48,SUBSTITUTE(E48,Факты!$A$6,Факты!$B$6))</f>
        <v/>
      </c>
      <c r="G48" t="str">
        <f>IF(Факты!$B$7="",F48,SUBSTITUTE(F48,Факты!$A$7,Факты!$B$7))</f>
        <v/>
      </c>
      <c r="H48" t="str">
        <f>IF(Факты!$B$8="",G48,SUBSTITUTE(G48,Факты!$A$8,Факты!$B$8))</f>
        <v/>
      </c>
      <c r="I48" t="str">
        <f>IF(Факты!$B$9="",H48,SUBSTITUTE(H48,Факты!$A$9,Факты!$B$9))</f>
        <v/>
      </c>
      <c r="J48" t="str">
        <f>IF(Факты!$B$10="",I48,SUBSTITUTE(I48,Факты!$A$10,Факты!$B$10))</f>
        <v/>
      </c>
      <c r="K48" t="str">
        <f>IF(Факты!$B$11="",J48,SUBSTITUTE(J48,Факты!$A$11,Факты!$B$11))</f>
        <v/>
      </c>
      <c r="L48" t="str">
        <f>IF(Факты!$B$12="",K48,SUBSTITUTE(K48,Факты!$A$12,Факты!$B$12))</f>
        <v/>
      </c>
      <c r="M48" t="str">
        <f>IF(Факты!$B$13="",L48,SUBSTITUTE(L48,Факты!$A$13,Факты!$B$13))</f>
        <v/>
      </c>
      <c r="N48" t="str">
        <f>IF(Факты!$B$14="",M48,SUBSTITUTE(M48,Факты!$A$14,Факты!$B$14))</f>
        <v/>
      </c>
      <c r="O48" t="str">
        <f>IF(Факты!$B$15="",N48,SUBSTITUTE(N48,Факты!$A$15,Факты!$B$15))</f>
        <v/>
      </c>
      <c r="P48" t="str">
        <f>IF(Факты!$B$16="",O48,SUBSTITUTE(O48,Факты!$A$16,Факты!$B$16))</f>
        <v/>
      </c>
      <c r="Q48" t="str">
        <f>IF(Факты!$B$17="",P48,SUBSTITUTE(P48,Факты!$A$17,Факты!$B$17))</f>
        <v/>
      </c>
      <c r="R48" t="str">
        <f>IF(Факты!$B$18="",Q48,SUBSTITUTE(Q48,Факты!$A$18,Факты!$B$18))</f>
        <v/>
      </c>
      <c r="S48" t="str">
        <f>IF(Факты!$B$19="",R48,SUBSTITUTE(R48,Факты!$A$19,Факты!$B$19))</f>
        <v/>
      </c>
      <c r="T48" t="str">
        <f>IF(Факты!$B$20="",S48,SUBSTITUTE(S48,Факты!$A$20,Факты!$B$20))</f>
        <v/>
      </c>
      <c r="U48" t="str">
        <f>IF(Факты!$B$21="",T48,SUBSTITUTE(T48,Факты!$A$21,Факты!$B$21))</f>
        <v/>
      </c>
      <c r="V48" t="str">
        <f>IF(Факты!$B$22="",U48,SUBSTITUTE(U48,Факты!$A$22,Факты!$B$22))</f>
        <v/>
      </c>
      <c r="W48" t="str">
        <f>IF(Факты!$B$23="",V48,SUBSTITUTE(V48,Факты!$A$23,Факты!$B$23))</f>
        <v/>
      </c>
      <c r="X48" t="str">
        <f>IF(Факты!$B$24="",W48,SUBSTITUTE(W48,Факты!$A$24,Факты!$B$24))</f>
        <v/>
      </c>
      <c r="Y48" t="str">
        <f>IF(Факты!$B$25="",X48,SUBSTITUTE(X48,Факты!$A$25,Факты!$B$25))</f>
        <v/>
      </c>
      <c r="Z48" t="str">
        <f>IF(Факты!$B$26="",Y48,SUBSTITUTE(Y48,Факты!$A$26,Факты!$B$26))</f>
        <v/>
      </c>
      <c r="AA48" t="str">
        <f>IF(Факты!$B$27="",Z48,SUBSTITUTE(Z48,Факты!$A$27,Факты!$B$27))</f>
        <v/>
      </c>
      <c r="AB48" t="str">
        <f>IF(Факты!$B$28="",AA48,SUBSTITUTE(AA48,Факты!$A$28,Факты!$B$28))</f>
        <v/>
      </c>
      <c r="AC48" t="str">
        <f>IF(Факты!$B$29="",AB48,SUBSTITUTE(AB48,Факты!$A$29,Факты!$B$29))</f>
        <v/>
      </c>
      <c r="AD48" t="str">
        <f>IF(Факты!$B$30="",AC48,SUBSTITUTE(AC48,Факты!$A$30,Факты!$B$30))</f>
        <v/>
      </c>
    </row>
    <row r="49">
      <c r="A49" t="str">
        <f>IF(Шаблоны!E49="","",Шаблоны!E49)</f>
        <v/>
      </c>
      <c r="B49" t="str">
        <f>IF(Факты!$B$2="",A49,SUBSTITUTE(A49,Факты!$A$2,Факты!$B$2))</f>
        <v/>
      </c>
      <c r="C49" t="str">
        <f>IF(Факты!$B$3="",B49,SUBSTITUTE(B49,Факты!$A$3,Факты!$B$3))</f>
        <v/>
      </c>
      <c r="D49" t="str">
        <f>IF(Факты!$B$4="",C49,SUBSTITUTE(C49,Факты!$A$4,Факты!$B$4))</f>
        <v/>
      </c>
      <c r="E49" t="str">
        <f>IF(Факты!$B$5="",D49,SUBSTITUTE(D49,Факты!$A$5,Факты!$B$5))</f>
        <v/>
      </c>
      <c r="F49" t="str">
        <f>IF(Факты!$B$6="",E49,SUBSTITUTE(E49,Факты!$A$6,Факты!$B$6))</f>
        <v/>
      </c>
      <c r="G49" t="str">
        <f>IF(Факты!$B$7="",F49,SUBSTITUTE(F49,Факты!$A$7,Факты!$B$7))</f>
        <v/>
      </c>
      <c r="H49" t="str">
        <f>IF(Факты!$B$8="",G49,SUBSTITUTE(G49,Факты!$A$8,Факты!$B$8))</f>
        <v/>
      </c>
      <c r="I49" t="str">
        <f>IF(Факты!$B$9="",H49,SUBSTITUTE(H49,Факты!$A$9,Факты!$B$9))</f>
        <v/>
      </c>
      <c r="J49" t="str">
        <f>IF(Факты!$B$10="",I49,SUBSTITUTE(I49,Факты!$A$10,Факты!$B$10))</f>
        <v/>
      </c>
      <c r="K49" t="str">
        <f>IF(Факты!$B$11="",J49,SUBSTITUTE(J49,Факты!$A$11,Факты!$B$11))</f>
        <v/>
      </c>
      <c r="L49" t="str">
        <f>IF(Факты!$B$12="",K49,SUBSTITUTE(K49,Факты!$A$12,Факты!$B$12))</f>
        <v/>
      </c>
      <c r="M49" t="str">
        <f>IF(Факты!$B$13="",L49,SUBSTITUTE(L49,Факты!$A$13,Факты!$B$13))</f>
        <v/>
      </c>
      <c r="N49" t="str">
        <f>IF(Факты!$B$14="",M49,SUBSTITUTE(M49,Факты!$A$14,Факты!$B$14))</f>
        <v/>
      </c>
      <c r="O49" t="str">
        <f>IF(Факты!$B$15="",N49,SUBSTITUTE(N49,Факты!$A$15,Факты!$B$15))</f>
        <v/>
      </c>
      <c r="P49" t="str">
        <f>IF(Факты!$B$16="",O49,SUBSTITUTE(O49,Факты!$A$16,Факты!$B$16))</f>
        <v/>
      </c>
      <c r="Q49" t="str">
        <f>IF(Факты!$B$17="",P49,SUBSTITUTE(P49,Факты!$A$17,Факты!$B$17))</f>
        <v/>
      </c>
      <c r="R49" t="str">
        <f>IF(Факты!$B$18="",Q49,SUBSTITUTE(Q49,Факты!$A$18,Факты!$B$18))</f>
        <v/>
      </c>
      <c r="S49" t="str">
        <f>IF(Факты!$B$19="",R49,SUBSTITUTE(R49,Факты!$A$19,Факты!$B$19))</f>
        <v/>
      </c>
      <c r="T49" t="str">
        <f>IF(Факты!$B$20="",S49,SUBSTITUTE(S49,Факты!$A$20,Факты!$B$20))</f>
        <v/>
      </c>
      <c r="U49" t="str">
        <f>IF(Факты!$B$21="",T49,SUBSTITUTE(T49,Факты!$A$21,Факты!$B$21))</f>
        <v/>
      </c>
      <c r="V49" t="str">
        <f>IF(Факты!$B$22="",U49,SUBSTITUTE(U49,Факты!$A$22,Факты!$B$22))</f>
        <v/>
      </c>
      <c r="W49" t="str">
        <f>IF(Факты!$B$23="",V49,SUBSTITUTE(V49,Факты!$A$23,Факты!$B$23))</f>
        <v/>
      </c>
      <c r="X49" t="str">
        <f>IF(Факты!$B$24="",W49,SUBSTITUTE(W49,Факты!$A$24,Факты!$B$24))</f>
        <v/>
      </c>
      <c r="Y49" t="str">
        <f>IF(Факты!$B$25="",X49,SUBSTITUTE(X49,Факты!$A$25,Факты!$B$25))</f>
        <v/>
      </c>
      <c r="Z49" t="str">
        <f>IF(Факты!$B$26="",Y49,SUBSTITUTE(Y49,Факты!$A$26,Факты!$B$26))</f>
        <v/>
      </c>
      <c r="AA49" t="str">
        <f>IF(Факты!$B$27="",Z49,SUBSTITUTE(Z49,Факты!$A$27,Факты!$B$27))</f>
        <v/>
      </c>
      <c r="AB49" t="str">
        <f>IF(Факты!$B$28="",AA49,SUBSTITUTE(AA49,Факты!$A$28,Факты!$B$28))</f>
        <v/>
      </c>
      <c r="AC49" t="str">
        <f>IF(Факты!$B$29="",AB49,SUBSTITUTE(AB49,Факты!$A$29,Факты!$B$29))</f>
        <v/>
      </c>
      <c r="AD49" t="str">
        <f>IF(Факты!$B$30="",AC49,SUBSTITUTE(AC49,Факты!$A$30,Факты!$B$30))</f>
        <v/>
      </c>
    </row>
    <row r="50">
      <c r="A50" t="str">
        <f>IF(Шаблоны!E50="","",Шаблоны!E50)</f>
        <v/>
      </c>
      <c r="B50" t="str">
        <f>IF(Факты!$B$2="",A50,SUBSTITUTE(A50,Факты!$A$2,Факты!$B$2))</f>
        <v/>
      </c>
      <c r="C50" t="str">
        <f>IF(Факты!$B$3="",B50,SUBSTITUTE(B50,Факты!$A$3,Факты!$B$3))</f>
        <v/>
      </c>
      <c r="D50" t="str">
        <f>IF(Факты!$B$4="",C50,SUBSTITUTE(C50,Факты!$A$4,Факты!$B$4))</f>
        <v/>
      </c>
      <c r="E50" t="str">
        <f>IF(Факты!$B$5="",D50,SUBSTITUTE(D50,Факты!$A$5,Факты!$B$5))</f>
        <v/>
      </c>
      <c r="F50" t="str">
        <f>IF(Факты!$B$6="",E50,SUBSTITUTE(E50,Факты!$A$6,Факты!$B$6))</f>
        <v/>
      </c>
      <c r="G50" t="str">
        <f>IF(Факты!$B$7="",F50,SUBSTITUTE(F50,Факты!$A$7,Факты!$B$7))</f>
        <v/>
      </c>
      <c r="H50" t="str">
        <f>IF(Факты!$B$8="",G50,SUBSTITUTE(G50,Факты!$A$8,Факты!$B$8))</f>
        <v/>
      </c>
      <c r="I50" t="str">
        <f>IF(Факты!$B$9="",H50,SUBSTITUTE(H50,Факты!$A$9,Факты!$B$9))</f>
        <v/>
      </c>
      <c r="J50" t="str">
        <f>IF(Факты!$B$10="",I50,SUBSTITUTE(I50,Факты!$A$10,Факты!$B$10))</f>
        <v/>
      </c>
      <c r="K50" t="str">
        <f>IF(Факты!$B$11="",J50,SUBSTITUTE(J50,Факты!$A$11,Факты!$B$11))</f>
        <v/>
      </c>
      <c r="L50" t="str">
        <f>IF(Факты!$B$12="",K50,SUBSTITUTE(K50,Факты!$A$12,Факты!$B$12))</f>
        <v/>
      </c>
      <c r="M50" t="str">
        <f>IF(Факты!$B$13="",L50,SUBSTITUTE(L50,Факты!$A$13,Факты!$B$13))</f>
        <v/>
      </c>
      <c r="N50" t="str">
        <f>IF(Факты!$B$14="",M50,SUBSTITUTE(M50,Факты!$A$14,Факты!$B$14))</f>
        <v/>
      </c>
      <c r="O50" t="str">
        <f>IF(Факты!$B$15="",N50,SUBSTITUTE(N50,Факты!$A$15,Факты!$B$15))</f>
        <v/>
      </c>
      <c r="P50" t="str">
        <f>IF(Факты!$B$16="",O50,SUBSTITUTE(O50,Факты!$A$16,Факты!$B$16))</f>
        <v/>
      </c>
      <c r="Q50" t="str">
        <f>IF(Факты!$B$17="",P50,SUBSTITUTE(P50,Факты!$A$17,Факты!$B$17))</f>
        <v/>
      </c>
      <c r="R50" t="str">
        <f>IF(Факты!$B$18="",Q50,SUBSTITUTE(Q50,Факты!$A$18,Факты!$B$18))</f>
        <v/>
      </c>
      <c r="S50" t="str">
        <f>IF(Факты!$B$19="",R50,SUBSTITUTE(R50,Факты!$A$19,Факты!$B$19))</f>
        <v/>
      </c>
      <c r="T50" t="str">
        <f>IF(Факты!$B$20="",S50,SUBSTITUTE(S50,Факты!$A$20,Факты!$B$20))</f>
        <v/>
      </c>
      <c r="U50" t="str">
        <f>IF(Факты!$B$21="",T50,SUBSTITUTE(T50,Факты!$A$21,Факты!$B$21))</f>
        <v/>
      </c>
      <c r="V50" t="str">
        <f>IF(Факты!$B$22="",U50,SUBSTITUTE(U50,Факты!$A$22,Факты!$B$22))</f>
        <v/>
      </c>
      <c r="W50" t="str">
        <f>IF(Факты!$B$23="",V50,SUBSTITUTE(V50,Факты!$A$23,Факты!$B$23))</f>
        <v/>
      </c>
      <c r="X50" t="str">
        <f>IF(Факты!$B$24="",W50,SUBSTITUTE(W50,Факты!$A$24,Факты!$B$24))</f>
        <v/>
      </c>
      <c r="Y50" t="str">
        <f>IF(Факты!$B$25="",X50,SUBSTITUTE(X50,Факты!$A$25,Факты!$B$25))</f>
        <v/>
      </c>
      <c r="Z50" t="str">
        <f>IF(Факты!$B$26="",Y50,SUBSTITUTE(Y50,Факты!$A$26,Факты!$B$26))</f>
        <v/>
      </c>
      <c r="AA50" t="str">
        <f>IF(Факты!$B$27="",Z50,SUBSTITUTE(Z50,Факты!$A$27,Факты!$B$27))</f>
        <v/>
      </c>
      <c r="AB50" t="str">
        <f>IF(Факты!$B$28="",AA50,SUBSTITUTE(AA50,Факты!$A$28,Факты!$B$28))</f>
        <v/>
      </c>
      <c r="AC50" t="str">
        <f>IF(Факты!$B$29="",AB50,SUBSTITUTE(AB50,Факты!$A$29,Факты!$B$29))</f>
        <v/>
      </c>
      <c r="AD50" t="str">
        <f>IF(Факты!$B$30="",AC50,SUBSTITUTE(AC50,Факты!$A$30,Факты!$B$30))</f>
        <v/>
      </c>
    </row>
    <row r="51">
      <c r="A51" t="str">
        <f>IF(Шаблоны!E51="","",Шаблоны!E51)</f>
        <v/>
      </c>
      <c r="B51" t="str">
        <f>IF(Факты!$B$2="",A51,SUBSTITUTE(A51,Факты!$A$2,Факты!$B$2))</f>
        <v/>
      </c>
      <c r="C51" t="str">
        <f>IF(Факты!$B$3="",B51,SUBSTITUTE(B51,Факты!$A$3,Факты!$B$3))</f>
        <v/>
      </c>
      <c r="D51" t="str">
        <f>IF(Факты!$B$4="",C51,SUBSTITUTE(C51,Факты!$A$4,Факты!$B$4))</f>
        <v/>
      </c>
      <c r="E51" t="str">
        <f>IF(Факты!$B$5="",D51,SUBSTITUTE(D51,Факты!$A$5,Факты!$B$5))</f>
        <v/>
      </c>
      <c r="F51" t="str">
        <f>IF(Факты!$B$6="",E51,SUBSTITUTE(E51,Факты!$A$6,Факты!$B$6))</f>
        <v/>
      </c>
      <c r="G51" t="str">
        <f>IF(Факты!$B$7="",F51,SUBSTITUTE(F51,Факты!$A$7,Факты!$B$7))</f>
        <v/>
      </c>
      <c r="H51" t="str">
        <f>IF(Факты!$B$8="",G51,SUBSTITUTE(G51,Факты!$A$8,Факты!$B$8))</f>
        <v/>
      </c>
      <c r="I51" t="str">
        <f>IF(Факты!$B$9="",H51,SUBSTITUTE(H51,Факты!$A$9,Факты!$B$9))</f>
        <v/>
      </c>
      <c r="J51" t="str">
        <f>IF(Факты!$B$10="",I51,SUBSTITUTE(I51,Факты!$A$10,Факты!$B$10))</f>
        <v/>
      </c>
      <c r="K51" t="str">
        <f>IF(Факты!$B$11="",J51,SUBSTITUTE(J51,Факты!$A$11,Факты!$B$11))</f>
        <v/>
      </c>
      <c r="L51" t="str">
        <f>IF(Факты!$B$12="",K51,SUBSTITUTE(K51,Факты!$A$12,Факты!$B$12))</f>
        <v/>
      </c>
      <c r="M51" t="str">
        <f>IF(Факты!$B$13="",L51,SUBSTITUTE(L51,Факты!$A$13,Факты!$B$13))</f>
        <v/>
      </c>
      <c r="N51" t="str">
        <f>IF(Факты!$B$14="",M51,SUBSTITUTE(M51,Факты!$A$14,Факты!$B$14))</f>
        <v/>
      </c>
      <c r="O51" t="str">
        <f>IF(Факты!$B$15="",N51,SUBSTITUTE(N51,Факты!$A$15,Факты!$B$15))</f>
        <v/>
      </c>
      <c r="P51" t="str">
        <f>IF(Факты!$B$16="",O51,SUBSTITUTE(O51,Факты!$A$16,Факты!$B$16))</f>
        <v/>
      </c>
      <c r="Q51" t="str">
        <f>IF(Факты!$B$17="",P51,SUBSTITUTE(P51,Факты!$A$17,Факты!$B$17))</f>
        <v/>
      </c>
      <c r="R51" t="str">
        <f>IF(Факты!$B$18="",Q51,SUBSTITUTE(Q51,Факты!$A$18,Факты!$B$18))</f>
        <v/>
      </c>
      <c r="S51" t="str">
        <f>IF(Факты!$B$19="",R51,SUBSTITUTE(R51,Факты!$A$19,Факты!$B$19))</f>
        <v/>
      </c>
      <c r="T51" t="str">
        <f>IF(Факты!$B$20="",S51,SUBSTITUTE(S51,Факты!$A$20,Факты!$B$20))</f>
        <v/>
      </c>
      <c r="U51" t="str">
        <f>IF(Факты!$B$21="",T51,SUBSTITUTE(T51,Факты!$A$21,Факты!$B$21))</f>
        <v/>
      </c>
      <c r="V51" t="str">
        <f>IF(Факты!$B$22="",U51,SUBSTITUTE(U51,Факты!$A$22,Факты!$B$22))</f>
        <v/>
      </c>
      <c r="W51" t="str">
        <f>IF(Факты!$B$23="",V51,SUBSTITUTE(V51,Факты!$A$23,Факты!$B$23))</f>
        <v/>
      </c>
      <c r="X51" t="str">
        <f>IF(Факты!$B$24="",W51,SUBSTITUTE(W51,Факты!$A$24,Факты!$B$24))</f>
        <v/>
      </c>
      <c r="Y51" t="str">
        <f>IF(Факты!$B$25="",X51,SUBSTITUTE(X51,Факты!$A$25,Факты!$B$25))</f>
        <v/>
      </c>
      <c r="Z51" t="str">
        <f>IF(Факты!$B$26="",Y51,SUBSTITUTE(Y51,Факты!$A$26,Факты!$B$26))</f>
        <v/>
      </c>
      <c r="AA51" t="str">
        <f>IF(Факты!$B$27="",Z51,SUBSTITUTE(Z51,Факты!$A$27,Факты!$B$27))</f>
        <v/>
      </c>
      <c r="AB51" t="str">
        <f>IF(Факты!$B$28="",AA51,SUBSTITUTE(AA51,Факты!$A$28,Факты!$B$28))</f>
        <v/>
      </c>
      <c r="AC51" t="str">
        <f>IF(Факты!$B$29="",AB51,SUBSTITUTE(AB51,Факты!$A$29,Факты!$B$29))</f>
        <v/>
      </c>
      <c r="AD51" t="str">
        <f>IF(Факты!$B$30="",AC51,SUBSTITUTE(AC51,Факты!$A$30,Факты!$B$30))</f>
        <v/>
      </c>
    </row>
    <row r="52">
      <c r="A52" t="str">
        <f>IF(Шаблоны!E52="","",Шаблоны!E52)</f>
        <v/>
      </c>
      <c r="B52" t="str">
        <f>IF(Факты!$B$2="",A52,SUBSTITUTE(A52,Факты!$A$2,Факты!$B$2))</f>
        <v/>
      </c>
      <c r="C52" t="str">
        <f>IF(Факты!$B$3="",B52,SUBSTITUTE(B52,Факты!$A$3,Факты!$B$3))</f>
        <v/>
      </c>
      <c r="D52" t="str">
        <f>IF(Факты!$B$4="",C52,SUBSTITUTE(C52,Факты!$A$4,Факты!$B$4))</f>
        <v/>
      </c>
      <c r="E52" t="str">
        <f>IF(Факты!$B$5="",D52,SUBSTITUTE(D52,Факты!$A$5,Факты!$B$5))</f>
        <v/>
      </c>
      <c r="F52" t="str">
        <f>IF(Факты!$B$6="",E52,SUBSTITUTE(E52,Факты!$A$6,Факты!$B$6))</f>
        <v/>
      </c>
      <c r="G52" t="str">
        <f>IF(Факты!$B$7="",F52,SUBSTITUTE(F52,Факты!$A$7,Факты!$B$7))</f>
        <v/>
      </c>
      <c r="H52" t="str">
        <f>IF(Факты!$B$8="",G52,SUBSTITUTE(G52,Факты!$A$8,Факты!$B$8))</f>
        <v/>
      </c>
      <c r="I52" t="str">
        <f>IF(Факты!$B$9="",H52,SUBSTITUTE(H52,Факты!$A$9,Факты!$B$9))</f>
        <v/>
      </c>
      <c r="J52" t="str">
        <f>IF(Факты!$B$10="",I52,SUBSTITUTE(I52,Факты!$A$10,Факты!$B$10))</f>
        <v/>
      </c>
      <c r="K52" t="str">
        <f>IF(Факты!$B$11="",J52,SUBSTITUTE(J52,Факты!$A$11,Факты!$B$11))</f>
        <v/>
      </c>
      <c r="L52" t="str">
        <f>IF(Факты!$B$12="",K52,SUBSTITUTE(K52,Факты!$A$12,Факты!$B$12))</f>
        <v/>
      </c>
      <c r="M52" t="str">
        <f>IF(Факты!$B$13="",L52,SUBSTITUTE(L52,Факты!$A$13,Факты!$B$13))</f>
        <v/>
      </c>
      <c r="N52" t="str">
        <f>IF(Факты!$B$14="",M52,SUBSTITUTE(M52,Факты!$A$14,Факты!$B$14))</f>
        <v/>
      </c>
      <c r="O52" t="str">
        <f>IF(Факты!$B$15="",N52,SUBSTITUTE(N52,Факты!$A$15,Факты!$B$15))</f>
        <v/>
      </c>
      <c r="P52" t="str">
        <f>IF(Факты!$B$16="",O52,SUBSTITUTE(O52,Факты!$A$16,Факты!$B$16))</f>
        <v/>
      </c>
      <c r="Q52" t="str">
        <f>IF(Факты!$B$17="",P52,SUBSTITUTE(P52,Факты!$A$17,Факты!$B$17))</f>
        <v/>
      </c>
      <c r="R52" t="str">
        <f>IF(Факты!$B$18="",Q52,SUBSTITUTE(Q52,Факты!$A$18,Факты!$B$18))</f>
        <v/>
      </c>
      <c r="S52" t="str">
        <f>IF(Факты!$B$19="",R52,SUBSTITUTE(R52,Факты!$A$19,Факты!$B$19))</f>
        <v/>
      </c>
      <c r="T52" t="str">
        <f>IF(Факты!$B$20="",S52,SUBSTITUTE(S52,Факты!$A$20,Факты!$B$20))</f>
        <v/>
      </c>
      <c r="U52" t="str">
        <f>IF(Факты!$B$21="",T52,SUBSTITUTE(T52,Факты!$A$21,Факты!$B$21))</f>
        <v/>
      </c>
      <c r="V52" t="str">
        <f>IF(Факты!$B$22="",U52,SUBSTITUTE(U52,Факты!$A$22,Факты!$B$22))</f>
        <v/>
      </c>
      <c r="W52" t="str">
        <f>IF(Факты!$B$23="",V52,SUBSTITUTE(V52,Факты!$A$23,Факты!$B$23))</f>
        <v/>
      </c>
      <c r="X52" t="str">
        <f>IF(Факты!$B$24="",W52,SUBSTITUTE(W52,Факты!$A$24,Факты!$B$24))</f>
        <v/>
      </c>
      <c r="Y52" t="str">
        <f>IF(Факты!$B$25="",X52,SUBSTITUTE(X52,Факты!$A$25,Факты!$B$25))</f>
        <v/>
      </c>
      <c r="Z52" t="str">
        <f>IF(Факты!$B$26="",Y52,SUBSTITUTE(Y52,Факты!$A$26,Факты!$B$26))</f>
        <v/>
      </c>
      <c r="AA52" t="str">
        <f>IF(Факты!$B$27="",Z52,SUBSTITUTE(Z52,Факты!$A$27,Факты!$B$27))</f>
        <v/>
      </c>
      <c r="AB52" t="str">
        <f>IF(Факты!$B$28="",AA52,SUBSTITUTE(AA52,Факты!$A$28,Факты!$B$28))</f>
        <v/>
      </c>
      <c r="AC52" t="str">
        <f>IF(Факты!$B$29="",AB52,SUBSTITUTE(AB52,Факты!$A$29,Факты!$B$29))</f>
        <v/>
      </c>
      <c r="AD52" t="str">
        <f>IF(Факты!$B$30="",AC52,SUBSTITUTE(AC52,Факты!$A$30,Факты!$B$30))</f>
        <v/>
      </c>
    </row>
    <row r="53">
      <c r="A53" t="str">
        <f>IF(Шаблоны!E53="","",Шаблоны!E53)</f>
        <v/>
      </c>
      <c r="B53" t="str">
        <f>IF(Факты!$B$2="",A53,SUBSTITUTE(A53,Факты!$A$2,Факты!$B$2))</f>
        <v/>
      </c>
      <c r="C53" t="str">
        <f>IF(Факты!$B$3="",B53,SUBSTITUTE(B53,Факты!$A$3,Факты!$B$3))</f>
        <v/>
      </c>
      <c r="D53" t="str">
        <f>IF(Факты!$B$4="",C53,SUBSTITUTE(C53,Факты!$A$4,Факты!$B$4))</f>
        <v/>
      </c>
      <c r="E53" t="str">
        <f>IF(Факты!$B$5="",D53,SUBSTITUTE(D53,Факты!$A$5,Факты!$B$5))</f>
        <v/>
      </c>
      <c r="F53" t="str">
        <f>IF(Факты!$B$6="",E53,SUBSTITUTE(E53,Факты!$A$6,Факты!$B$6))</f>
        <v/>
      </c>
      <c r="G53" t="str">
        <f>IF(Факты!$B$7="",F53,SUBSTITUTE(F53,Факты!$A$7,Факты!$B$7))</f>
        <v/>
      </c>
      <c r="H53" t="str">
        <f>IF(Факты!$B$8="",G53,SUBSTITUTE(G53,Факты!$A$8,Факты!$B$8))</f>
        <v/>
      </c>
      <c r="I53" t="str">
        <f>IF(Факты!$B$9="",H53,SUBSTITUTE(H53,Факты!$A$9,Факты!$B$9))</f>
        <v/>
      </c>
      <c r="J53" t="str">
        <f>IF(Факты!$B$10="",I53,SUBSTITUTE(I53,Факты!$A$10,Факты!$B$10))</f>
        <v/>
      </c>
      <c r="K53" t="str">
        <f>IF(Факты!$B$11="",J53,SUBSTITUTE(J53,Факты!$A$11,Факты!$B$11))</f>
        <v/>
      </c>
      <c r="L53" t="str">
        <f>IF(Факты!$B$12="",K53,SUBSTITUTE(K53,Факты!$A$12,Факты!$B$12))</f>
        <v/>
      </c>
      <c r="M53" t="str">
        <f>IF(Факты!$B$13="",L53,SUBSTITUTE(L53,Факты!$A$13,Факты!$B$13))</f>
        <v/>
      </c>
      <c r="N53" t="str">
        <f>IF(Факты!$B$14="",M53,SUBSTITUTE(M53,Факты!$A$14,Факты!$B$14))</f>
        <v/>
      </c>
      <c r="O53" t="str">
        <f>IF(Факты!$B$15="",N53,SUBSTITUTE(N53,Факты!$A$15,Факты!$B$15))</f>
        <v/>
      </c>
      <c r="P53" t="str">
        <f>IF(Факты!$B$16="",O53,SUBSTITUTE(O53,Факты!$A$16,Факты!$B$16))</f>
        <v/>
      </c>
      <c r="Q53" t="str">
        <f>IF(Факты!$B$17="",P53,SUBSTITUTE(P53,Факты!$A$17,Факты!$B$17))</f>
        <v/>
      </c>
      <c r="R53" t="str">
        <f>IF(Факты!$B$18="",Q53,SUBSTITUTE(Q53,Факты!$A$18,Факты!$B$18))</f>
        <v/>
      </c>
      <c r="S53" t="str">
        <f>IF(Факты!$B$19="",R53,SUBSTITUTE(R53,Факты!$A$19,Факты!$B$19))</f>
        <v/>
      </c>
      <c r="T53" t="str">
        <f>IF(Факты!$B$20="",S53,SUBSTITUTE(S53,Факты!$A$20,Факты!$B$20))</f>
        <v/>
      </c>
      <c r="U53" t="str">
        <f>IF(Факты!$B$21="",T53,SUBSTITUTE(T53,Факты!$A$21,Факты!$B$21))</f>
        <v/>
      </c>
      <c r="V53" t="str">
        <f>IF(Факты!$B$22="",U53,SUBSTITUTE(U53,Факты!$A$22,Факты!$B$22))</f>
        <v/>
      </c>
      <c r="W53" t="str">
        <f>IF(Факты!$B$23="",V53,SUBSTITUTE(V53,Факты!$A$23,Факты!$B$23))</f>
        <v/>
      </c>
      <c r="X53" t="str">
        <f>IF(Факты!$B$24="",W53,SUBSTITUTE(W53,Факты!$A$24,Факты!$B$24))</f>
        <v/>
      </c>
      <c r="Y53" t="str">
        <f>IF(Факты!$B$25="",X53,SUBSTITUTE(X53,Факты!$A$25,Факты!$B$25))</f>
        <v/>
      </c>
      <c r="Z53" t="str">
        <f>IF(Факты!$B$26="",Y53,SUBSTITUTE(Y53,Факты!$A$26,Факты!$B$26))</f>
        <v/>
      </c>
      <c r="AA53" t="str">
        <f>IF(Факты!$B$27="",Z53,SUBSTITUTE(Z53,Факты!$A$27,Факты!$B$27))</f>
        <v/>
      </c>
      <c r="AB53" t="str">
        <f>IF(Факты!$B$28="",AA53,SUBSTITUTE(AA53,Факты!$A$28,Факты!$B$28))</f>
        <v/>
      </c>
      <c r="AC53" t="str">
        <f>IF(Факты!$B$29="",AB53,SUBSTITUTE(AB53,Факты!$A$29,Факты!$B$29))</f>
        <v/>
      </c>
      <c r="AD53" t="str">
        <f>IF(Факты!$B$30="",AC53,SUBSTITUTE(AC53,Факты!$A$30,Факты!$B$30))</f>
        <v/>
      </c>
    </row>
    <row r="54">
      <c r="A54" t="str">
        <f>IF(Шаблоны!E54="","",Шаблоны!E54)</f>
        <v/>
      </c>
      <c r="B54" t="str">
        <f>IF(Факты!$B$2="",A54,SUBSTITUTE(A54,Факты!$A$2,Факты!$B$2))</f>
        <v/>
      </c>
      <c r="C54" t="str">
        <f>IF(Факты!$B$3="",B54,SUBSTITUTE(B54,Факты!$A$3,Факты!$B$3))</f>
        <v/>
      </c>
      <c r="D54" t="str">
        <f>IF(Факты!$B$4="",C54,SUBSTITUTE(C54,Факты!$A$4,Факты!$B$4))</f>
        <v/>
      </c>
      <c r="E54" t="str">
        <f>IF(Факты!$B$5="",D54,SUBSTITUTE(D54,Факты!$A$5,Факты!$B$5))</f>
        <v/>
      </c>
      <c r="F54" t="str">
        <f>IF(Факты!$B$6="",E54,SUBSTITUTE(E54,Факты!$A$6,Факты!$B$6))</f>
        <v/>
      </c>
      <c r="G54" t="str">
        <f>IF(Факты!$B$7="",F54,SUBSTITUTE(F54,Факты!$A$7,Факты!$B$7))</f>
        <v/>
      </c>
      <c r="H54" t="str">
        <f>IF(Факты!$B$8="",G54,SUBSTITUTE(G54,Факты!$A$8,Факты!$B$8))</f>
        <v/>
      </c>
      <c r="I54" t="str">
        <f>IF(Факты!$B$9="",H54,SUBSTITUTE(H54,Факты!$A$9,Факты!$B$9))</f>
        <v/>
      </c>
      <c r="J54" t="str">
        <f>IF(Факты!$B$10="",I54,SUBSTITUTE(I54,Факты!$A$10,Факты!$B$10))</f>
        <v/>
      </c>
      <c r="K54" t="str">
        <f>IF(Факты!$B$11="",J54,SUBSTITUTE(J54,Факты!$A$11,Факты!$B$11))</f>
        <v/>
      </c>
      <c r="L54" t="str">
        <f>IF(Факты!$B$12="",K54,SUBSTITUTE(K54,Факты!$A$12,Факты!$B$12))</f>
        <v/>
      </c>
      <c r="M54" t="str">
        <f>IF(Факты!$B$13="",L54,SUBSTITUTE(L54,Факты!$A$13,Факты!$B$13))</f>
        <v/>
      </c>
      <c r="N54" t="str">
        <f>IF(Факты!$B$14="",M54,SUBSTITUTE(M54,Факты!$A$14,Факты!$B$14))</f>
        <v/>
      </c>
      <c r="O54" t="str">
        <f>IF(Факты!$B$15="",N54,SUBSTITUTE(N54,Факты!$A$15,Факты!$B$15))</f>
        <v/>
      </c>
      <c r="P54" t="str">
        <f>IF(Факты!$B$16="",O54,SUBSTITUTE(O54,Факты!$A$16,Факты!$B$16))</f>
        <v/>
      </c>
      <c r="Q54" t="str">
        <f>IF(Факты!$B$17="",P54,SUBSTITUTE(P54,Факты!$A$17,Факты!$B$17))</f>
        <v/>
      </c>
      <c r="R54" t="str">
        <f>IF(Факты!$B$18="",Q54,SUBSTITUTE(Q54,Факты!$A$18,Факты!$B$18))</f>
        <v/>
      </c>
      <c r="S54" t="str">
        <f>IF(Факты!$B$19="",R54,SUBSTITUTE(R54,Факты!$A$19,Факты!$B$19))</f>
        <v/>
      </c>
      <c r="T54" t="str">
        <f>IF(Факты!$B$20="",S54,SUBSTITUTE(S54,Факты!$A$20,Факты!$B$20))</f>
        <v/>
      </c>
      <c r="U54" t="str">
        <f>IF(Факты!$B$21="",T54,SUBSTITUTE(T54,Факты!$A$21,Факты!$B$21))</f>
        <v/>
      </c>
      <c r="V54" t="str">
        <f>IF(Факты!$B$22="",U54,SUBSTITUTE(U54,Факты!$A$22,Факты!$B$22))</f>
        <v/>
      </c>
      <c r="W54" t="str">
        <f>IF(Факты!$B$23="",V54,SUBSTITUTE(V54,Факты!$A$23,Факты!$B$23))</f>
        <v/>
      </c>
      <c r="X54" t="str">
        <f>IF(Факты!$B$24="",W54,SUBSTITUTE(W54,Факты!$A$24,Факты!$B$24))</f>
        <v/>
      </c>
      <c r="Y54" t="str">
        <f>IF(Факты!$B$25="",X54,SUBSTITUTE(X54,Факты!$A$25,Факты!$B$25))</f>
        <v/>
      </c>
      <c r="Z54" t="str">
        <f>IF(Факты!$B$26="",Y54,SUBSTITUTE(Y54,Факты!$A$26,Факты!$B$26))</f>
        <v/>
      </c>
      <c r="AA54" t="str">
        <f>IF(Факты!$B$27="",Z54,SUBSTITUTE(Z54,Факты!$A$27,Факты!$B$27))</f>
        <v/>
      </c>
      <c r="AB54" t="str">
        <f>IF(Факты!$B$28="",AA54,SUBSTITUTE(AA54,Факты!$A$28,Факты!$B$28))</f>
        <v/>
      </c>
      <c r="AC54" t="str">
        <f>IF(Факты!$B$29="",AB54,SUBSTITUTE(AB54,Факты!$A$29,Факты!$B$29))</f>
        <v/>
      </c>
      <c r="AD54" t="str">
        <f>IF(Факты!$B$30="",AC54,SUBSTITUTE(AC54,Факты!$A$30,Факты!$B$30))</f>
        <v/>
      </c>
    </row>
    <row r="55">
      <c r="A55" t="str">
        <f>IF(Шаблоны!E55="","",Шаблоны!E55)</f>
        <v/>
      </c>
      <c r="B55" t="str">
        <f>IF(Факты!$B$2="",A55,SUBSTITUTE(A55,Факты!$A$2,Факты!$B$2))</f>
        <v/>
      </c>
      <c r="C55" t="str">
        <f>IF(Факты!$B$3="",B55,SUBSTITUTE(B55,Факты!$A$3,Факты!$B$3))</f>
        <v/>
      </c>
      <c r="D55" t="str">
        <f>IF(Факты!$B$4="",C55,SUBSTITUTE(C55,Факты!$A$4,Факты!$B$4))</f>
        <v/>
      </c>
      <c r="E55" t="str">
        <f>IF(Факты!$B$5="",D55,SUBSTITUTE(D55,Факты!$A$5,Факты!$B$5))</f>
        <v/>
      </c>
      <c r="F55" t="str">
        <f>IF(Факты!$B$6="",E55,SUBSTITUTE(E55,Факты!$A$6,Факты!$B$6))</f>
        <v/>
      </c>
      <c r="G55" t="str">
        <f>IF(Факты!$B$7="",F55,SUBSTITUTE(F55,Факты!$A$7,Факты!$B$7))</f>
        <v/>
      </c>
      <c r="H55" t="str">
        <f>IF(Факты!$B$8="",G55,SUBSTITUTE(G55,Факты!$A$8,Факты!$B$8))</f>
        <v/>
      </c>
      <c r="I55" t="str">
        <f>IF(Факты!$B$9="",H55,SUBSTITUTE(H55,Факты!$A$9,Факты!$B$9))</f>
        <v/>
      </c>
      <c r="J55" t="str">
        <f>IF(Факты!$B$10="",I55,SUBSTITUTE(I55,Факты!$A$10,Факты!$B$10))</f>
        <v/>
      </c>
      <c r="K55" t="str">
        <f>IF(Факты!$B$11="",J55,SUBSTITUTE(J55,Факты!$A$11,Факты!$B$11))</f>
        <v/>
      </c>
      <c r="L55" t="str">
        <f>IF(Факты!$B$12="",K55,SUBSTITUTE(K55,Факты!$A$12,Факты!$B$12))</f>
        <v/>
      </c>
      <c r="M55" t="str">
        <f>IF(Факты!$B$13="",L55,SUBSTITUTE(L55,Факты!$A$13,Факты!$B$13))</f>
        <v/>
      </c>
      <c r="N55" t="str">
        <f>IF(Факты!$B$14="",M55,SUBSTITUTE(M55,Факты!$A$14,Факты!$B$14))</f>
        <v/>
      </c>
      <c r="O55" t="str">
        <f>IF(Факты!$B$15="",N55,SUBSTITUTE(N55,Факты!$A$15,Факты!$B$15))</f>
        <v/>
      </c>
      <c r="P55" t="str">
        <f>IF(Факты!$B$16="",O55,SUBSTITUTE(O55,Факты!$A$16,Факты!$B$16))</f>
        <v/>
      </c>
      <c r="Q55" t="str">
        <f>IF(Факты!$B$17="",P55,SUBSTITUTE(P55,Факты!$A$17,Факты!$B$17))</f>
        <v/>
      </c>
      <c r="R55" t="str">
        <f>IF(Факты!$B$18="",Q55,SUBSTITUTE(Q55,Факты!$A$18,Факты!$B$18))</f>
        <v/>
      </c>
      <c r="S55" t="str">
        <f>IF(Факты!$B$19="",R55,SUBSTITUTE(R55,Факты!$A$19,Факты!$B$19))</f>
        <v/>
      </c>
      <c r="T55" t="str">
        <f>IF(Факты!$B$20="",S55,SUBSTITUTE(S55,Факты!$A$20,Факты!$B$20))</f>
        <v/>
      </c>
      <c r="U55" t="str">
        <f>IF(Факты!$B$21="",T55,SUBSTITUTE(T55,Факты!$A$21,Факты!$B$21))</f>
        <v/>
      </c>
      <c r="V55" t="str">
        <f>IF(Факты!$B$22="",U55,SUBSTITUTE(U55,Факты!$A$22,Факты!$B$22))</f>
        <v/>
      </c>
      <c r="W55" t="str">
        <f>IF(Факты!$B$23="",V55,SUBSTITUTE(V55,Факты!$A$23,Факты!$B$23))</f>
        <v/>
      </c>
      <c r="X55" t="str">
        <f>IF(Факты!$B$24="",W55,SUBSTITUTE(W55,Факты!$A$24,Факты!$B$24))</f>
        <v/>
      </c>
      <c r="Y55" t="str">
        <f>IF(Факты!$B$25="",X55,SUBSTITUTE(X55,Факты!$A$25,Факты!$B$25))</f>
        <v/>
      </c>
      <c r="Z55" t="str">
        <f>IF(Факты!$B$26="",Y55,SUBSTITUTE(Y55,Факты!$A$26,Факты!$B$26))</f>
        <v/>
      </c>
      <c r="AA55" t="str">
        <f>IF(Факты!$B$27="",Z55,SUBSTITUTE(Z55,Факты!$A$27,Факты!$B$27))</f>
        <v/>
      </c>
      <c r="AB55" t="str">
        <f>IF(Факты!$B$28="",AA55,SUBSTITUTE(AA55,Факты!$A$28,Факты!$B$28))</f>
        <v/>
      </c>
      <c r="AC55" t="str">
        <f>IF(Факты!$B$29="",AB55,SUBSTITUTE(AB55,Факты!$A$29,Факты!$B$29))</f>
        <v/>
      </c>
      <c r="AD55" t="str">
        <f>IF(Факты!$B$30="",AC55,SUBSTITUTE(AC55,Факты!$A$30,Факты!$B$30))</f>
        <v/>
      </c>
    </row>
    <row r="56">
      <c r="A56" t="str">
        <f>IF(Шаблоны!E56="","",Шаблоны!E56)</f>
        <v/>
      </c>
      <c r="B56" t="str">
        <f>IF(Факты!$B$2="",A56,SUBSTITUTE(A56,Факты!$A$2,Факты!$B$2))</f>
        <v/>
      </c>
      <c r="C56" t="str">
        <f>IF(Факты!$B$3="",B56,SUBSTITUTE(B56,Факты!$A$3,Факты!$B$3))</f>
        <v/>
      </c>
      <c r="D56" t="str">
        <f>IF(Факты!$B$4="",C56,SUBSTITUTE(C56,Факты!$A$4,Факты!$B$4))</f>
        <v/>
      </c>
      <c r="E56" t="str">
        <f>IF(Факты!$B$5="",D56,SUBSTITUTE(D56,Факты!$A$5,Факты!$B$5))</f>
        <v/>
      </c>
      <c r="F56" t="str">
        <f>IF(Факты!$B$6="",E56,SUBSTITUTE(E56,Факты!$A$6,Факты!$B$6))</f>
        <v/>
      </c>
      <c r="G56" t="str">
        <f>IF(Факты!$B$7="",F56,SUBSTITUTE(F56,Факты!$A$7,Факты!$B$7))</f>
        <v/>
      </c>
      <c r="H56" t="str">
        <f>IF(Факты!$B$8="",G56,SUBSTITUTE(G56,Факты!$A$8,Факты!$B$8))</f>
        <v/>
      </c>
      <c r="I56" t="str">
        <f>IF(Факты!$B$9="",H56,SUBSTITUTE(H56,Факты!$A$9,Факты!$B$9))</f>
        <v/>
      </c>
      <c r="J56" t="str">
        <f>IF(Факты!$B$10="",I56,SUBSTITUTE(I56,Факты!$A$10,Факты!$B$10))</f>
        <v/>
      </c>
      <c r="K56" t="str">
        <f>IF(Факты!$B$11="",J56,SUBSTITUTE(J56,Факты!$A$11,Факты!$B$11))</f>
        <v/>
      </c>
      <c r="L56" t="str">
        <f>IF(Факты!$B$12="",K56,SUBSTITUTE(K56,Факты!$A$12,Факты!$B$12))</f>
        <v/>
      </c>
      <c r="M56" t="str">
        <f>IF(Факты!$B$13="",L56,SUBSTITUTE(L56,Факты!$A$13,Факты!$B$13))</f>
        <v/>
      </c>
      <c r="N56" t="str">
        <f>IF(Факты!$B$14="",M56,SUBSTITUTE(M56,Факты!$A$14,Факты!$B$14))</f>
        <v/>
      </c>
      <c r="O56" t="str">
        <f>IF(Факты!$B$15="",N56,SUBSTITUTE(N56,Факты!$A$15,Факты!$B$15))</f>
        <v/>
      </c>
      <c r="P56" t="str">
        <f>IF(Факты!$B$16="",O56,SUBSTITUTE(O56,Факты!$A$16,Факты!$B$16))</f>
        <v/>
      </c>
      <c r="Q56" t="str">
        <f>IF(Факты!$B$17="",P56,SUBSTITUTE(P56,Факты!$A$17,Факты!$B$17))</f>
        <v/>
      </c>
      <c r="R56" t="str">
        <f>IF(Факты!$B$18="",Q56,SUBSTITUTE(Q56,Факты!$A$18,Факты!$B$18))</f>
        <v/>
      </c>
      <c r="S56" t="str">
        <f>IF(Факты!$B$19="",R56,SUBSTITUTE(R56,Факты!$A$19,Факты!$B$19))</f>
        <v/>
      </c>
      <c r="T56" t="str">
        <f>IF(Факты!$B$20="",S56,SUBSTITUTE(S56,Факты!$A$20,Факты!$B$20))</f>
        <v/>
      </c>
      <c r="U56" t="str">
        <f>IF(Факты!$B$21="",T56,SUBSTITUTE(T56,Факты!$A$21,Факты!$B$21))</f>
        <v/>
      </c>
      <c r="V56" t="str">
        <f>IF(Факты!$B$22="",U56,SUBSTITUTE(U56,Факты!$A$22,Факты!$B$22))</f>
        <v/>
      </c>
      <c r="W56" t="str">
        <f>IF(Факты!$B$23="",V56,SUBSTITUTE(V56,Факты!$A$23,Факты!$B$23))</f>
        <v/>
      </c>
      <c r="X56" t="str">
        <f>IF(Факты!$B$24="",W56,SUBSTITUTE(W56,Факты!$A$24,Факты!$B$24))</f>
        <v/>
      </c>
      <c r="Y56" t="str">
        <f>IF(Факты!$B$25="",X56,SUBSTITUTE(X56,Факты!$A$25,Факты!$B$25))</f>
        <v/>
      </c>
      <c r="Z56" t="str">
        <f>IF(Факты!$B$26="",Y56,SUBSTITUTE(Y56,Факты!$A$26,Факты!$B$26))</f>
        <v/>
      </c>
      <c r="AA56" t="str">
        <f>IF(Факты!$B$27="",Z56,SUBSTITUTE(Z56,Факты!$A$27,Факты!$B$27))</f>
        <v/>
      </c>
      <c r="AB56" t="str">
        <f>IF(Факты!$B$28="",AA56,SUBSTITUTE(AA56,Факты!$A$28,Факты!$B$28))</f>
        <v/>
      </c>
      <c r="AC56" t="str">
        <f>IF(Факты!$B$29="",AB56,SUBSTITUTE(AB56,Факты!$A$29,Факты!$B$29))</f>
        <v/>
      </c>
      <c r="AD56" t="str">
        <f>IF(Факты!$B$30="",AC56,SUBSTITUTE(AC56,Факты!$A$30,Факты!$B$30))</f>
        <v/>
      </c>
    </row>
    <row r="57">
      <c r="A57" t="str">
        <f>IF(Шаблоны!E57="","",Шаблоны!E57)</f>
        <v/>
      </c>
      <c r="B57" t="str">
        <f>IF(Факты!$B$2="",A57,SUBSTITUTE(A57,Факты!$A$2,Факты!$B$2))</f>
        <v/>
      </c>
      <c r="C57" t="str">
        <f>IF(Факты!$B$3="",B57,SUBSTITUTE(B57,Факты!$A$3,Факты!$B$3))</f>
        <v/>
      </c>
      <c r="D57" t="str">
        <f>IF(Факты!$B$4="",C57,SUBSTITUTE(C57,Факты!$A$4,Факты!$B$4))</f>
        <v/>
      </c>
      <c r="E57" t="str">
        <f>IF(Факты!$B$5="",D57,SUBSTITUTE(D57,Факты!$A$5,Факты!$B$5))</f>
        <v/>
      </c>
      <c r="F57" t="str">
        <f>IF(Факты!$B$6="",E57,SUBSTITUTE(E57,Факты!$A$6,Факты!$B$6))</f>
        <v/>
      </c>
      <c r="G57" t="str">
        <f>IF(Факты!$B$7="",F57,SUBSTITUTE(F57,Факты!$A$7,Факты!$B$7))</f>
        <v/>
      </c>
      <c r="H57" t="str">
        <f>IF(Факты!$B$8="",G57,SUBSTITUTE(G57,Факты!$A$8,Факты!$B$8))</f>
        <v/>
      </c>
      <c r="I57" t="str">
        <f>IF(Факты!$B$9="",H57,SUBSTITUTE(H57,Факты!$A$9,Факты!$B$9))</f>
        <v/>
      </c>
      <c r="J57" t="str">
        <f>IF(Факты!$B$10="",I57,SUBSTITUTE(I57,Факты!$A$10,Факты!$B$10))</f>
        <v/>
      </c>
      <c r="K57" t="str">
        <f>IF(Факты!$B$11="",J57,SUBSTITUTE(J57,Факты!$A$11,Факты!$B$11))</f>
        <v/>
      </c>
      <c r="L57" t="str">
        <f>IF(Факты!$B$12="",K57,SUBSTITUTE(K57,Факты!$A$12,Факты!$B$12))</f>
        <v/>
      </c>
      <c r="M57" t="str">
        <f>IF(Факты!$B$13="",L57,SUBSTITUTE(L57,Факты!$A$13,Факты!$B$13))</f>
        <v/>
      </c>
      <c r="N57" t="str">
        <f>IF(Факты!$B$14="",M57,SUBSTITUTE(M57,Факты!$A$14,Факты!$B$14))</f>
        <v/>
      </c>
      <c r="O57" t="str">
        <f>IF(Факты!$B$15="",N57,SUBSTITUTE(N57,Факты!$A$15,Факты!$B$15))</f>
        <v/>
      </c>
      <c r="P57" t="str">
        <f>IF(Факты!$B$16="",O57,SUBSTITUTE(O57,Факты!$A$16,Факты!$B$16))</f>
        <v/>
      </c>
      <c r="Q57" t="str">
        <f>IF(Факты!$B$17="",P57,SUBSTITUTE(P57,Факты!$A$17,Факты!$B$17))</f>
        <v/>
      </c>
      <c r="R57" t="str">
        <f>IF(Факты!$B$18="",Q57,SUBSTITUTE(Q57,Факты!$A$18,Факты!$B$18))</f>
        <v/>
      </c>
      <c r="S57" t="str">
        <f>IF(Факты!$B$19="",R57,SUBSTITUTE(R57,Факты!$A$19,Факты!$B$19))</f>
        <v/>
      </c>
      <c r="T57" t="str">
        <f>IF(Факты!$B$20="",S57,SUBSTITUTE(S57,Факты!$A$20,Факты!$B$20))</f>
        <v/>
      </c>
      <c r="U57" t="str">
        <f>IF(Факты!$B$21="",T57,SUBSTITUTE(T57,Факты!$A$21,Факты!$B$21))</f>
        <v/>
      </c>
      <c r="V57" t="str">
        <f>IF(Факты!$B$22="",U57,SUBSTITUTE(U57,Факты!$A$22,Факты!$B$22))</f>
        <v/>
      </c>
      <c r="W57" t="str">
        <f>IF(Факты!$B$23="",V57,SUBSTITUTE(V57,Факты!$A$23,Факты!$B$23))</f>
        <v/>
      </c>
      <c r="X57" t="str">
        <f>IF(Факты!$B$24="",W57,SUBSTITUTE(W57,Факты!$A$24,Факты!$B$24))</f>
        <v/>
      </c>
      <c r="Y57" t="str">
        <f>IF(Факты!$B$25="",X57,SUBSTITUTE(X57,Факты!$A$25,Факты!$B$25))</f>
        <v/>
      </c>
      <c r="Z57" t="str">
        <f>IF(Факты!$B$26="",Y57,SUBSTITUTE(Y57,Факты!$A$26,Факты!$B$26))</f>
        <v/>
      </c>
      <c r="AA57" t="str">
        <f>IF(Факты!$B$27="",Z57,SUBSTITUTE(Z57,Факты!$A$27,Факты!$B$27))</f>
        <v/>
      </c>
      <c r="AB57" t="str">
        <f>IF(Факты!$B$28="",AA57,SUBSTITUTE(AA57,Факты!$A$28,Факты!$B$28))</f>
        <v/>
      </c>
      <c r="AC57" t="str">
        <f>IF(Факты!$B$29="",AB57,SUBSTITUTE(AB57,Факты!$A$29,Факты!$B$29))</f>
        <v/>
      </c>
      <c r="AD57" t="str">
        <f>IF(Факты!$B$30="",AC57,SUBSTITUTE(AC57,Факты!$A$30,Факты!$B$30))</f>
        <v/>
      </c>
    </row>
    <row r="58">
      <c r="A58" t="str">
        <f>IF(Шаблоны!E58="","",Шаблоны!E58)</f>
        <v/>
      </c>
      <c r="B58" t="str">
        <f>IF(Факты!$B$2="",A58,SUBSTITUTE(A58,Факты!$A$2,Факты!$B$2))</f>
        <v/>
      </c>
      <c r="C58" t="str">
        <f>IF(Факты!$B$3="",B58,SUBSTITUTE(B58,Факты!$A$3,Факты!$B$3))</f>
        <v/>
      </c>
      <c r="D58" t="str">
        <f>IF(Факты!$B$4="",C58,SUBSTITUTE(C58,Факты!$A$4,Факты!$B$4))</f>
        <v/>
      </c>
      <c r="E58" t="str">
        <f>IF(Факты!$B$5="",D58,SUBSTITUTE(D58,Факты!$A$5,Факты!$B$5))</f>
        <v/>
      </c>
      <c r="F58" t="str">
        <f>IF(Факты!$B$6="",E58,SUBSTITUTE(E58,Факты!$A$6,Факты!$B$6))</f>
        <v/>
      </c>
      <c r="G58" t="str">
        <f>IF(Факты!$B$7="",F58,SUBSTITUTE(F58,Факты!$A$7,Факты!$B$7))</f>
        <v/>
      </c>
      <c r="H58" t="str">
        <f>IF(Факты!$B$8="",G58,SUBSTITUTE(G58,Факты!$A$8,Факты!$B$8))</f>
        <v/>
      </c>
      <c r="I58" t="str">
        <f>IF(Факты!$B$9="",H58,SUBSTITUTE(H58,Факты!$A$9,Факты!$B$9))</f>
        <v/>
      </c>
      <c r="J58" t="str">
        <f>IF(Факты!$B$10="",I58,SUBSTITUTE(I58,Факты!$A$10,Факты!$B$10))</f>
        <v/>
      </c>
      <c r="K58" t="str">
        <f>IF(Факты!$B$11="",J58,SUBSTITUTE(J58,Факты!$A$11,Факты!$B$11))</f>
        <v/>
      </c>
      <c r="L58" t="str">
        <f>IF(Факты!$B$12="",K58,SUBSTITUTE(K58,Факты!$A$12,Факты!$B$12))</f>
        <v/>
      </c>
      <c r="M58" t="str">
        <f>IF(Факты!$B$13="",L58,SUBSTITUTE(L58,Факты!$A$13,Факты!$B$13))</f>
        <v/>
      </c>
      <c r="N58" t="str">
        <f>IF(Факты!$B$14="",M58,SUBSTITUTE(M58,Факты!$A$14,Факты!$B$14))</f>
        <v/>
      </c>
      <c r="O58" t="str">
        <f>IF(Факты!$B$15="",N58,SUBSTITUTE(N58,Факты!$A$15,Факты!$B$15))</f>
        <v/>
      </c>
      <c r="P58" t="str">
        <f>IF(Факты!$B$16="",O58,SUBSTITUTE(O58,Факты!$A$16,Факты!$B$16))</f>
        <v/>
      </c>
      <c r="Q58" t="str">
        <f>IF(Факты!$B$17="",P58,SUBSTITUTE(P58,Факты!$A$17,Факты!$B$17))</f>
        <v/>
      </c>
      <c r="R58" t="str">
        <f>IF(Факты!$B$18="",Q58,SUBSTITUTE(Q58,Факты!$A$18,Факты!$B$18))</f>
        <v/>
      </c>
      <c r="S58" t="str">
        <f>IF(Факты!$B$19="",R58,SUBSTITUTE(R58,Факты!$A$19,Факты!$B$19))</f>
        <v/>
      </c>
      <c r="T58" t="str">
        <f>IF(Факты!$B$20="",S58,SUBSTITUTE(S58,Факты!$A$20,Факты!$B$20))</f>
        <v/>
      </c>
      <c r="U58" t="str">
        <f>IF(Факты!$B$21="",T58,SUBSTITUTE(T58,Факты!$A$21,Факты!$B$21))</f>
        <v/>
      </c>
      <c r="V58" t="str">
        <f>IF(Факты!$B$22="",U58,SUBSTITUTE(U58,Факты!$A$22,Факты!$B$22))</f>
        <v/>
      </c>
      <c r="W58" t="str">
        <f>IF(Факты!$B$23="",V58,SUBSTITUTE(V58,Факты!$A$23,Факты!$B$23))</f>
        <v/>
      </c>
      <c r="X58" t="str">
        <f>IF(Факты!$B$24="",W58,SUBSTITUTE(W58,Факты!$A$24,Факты!$B$24))</f>
        <v/>
      </c>
      <c r="Y58" t="str">
        <f>IF(Факты!$B$25="",X58,SUBSTITUTE(X58,Факты!$A$25,Факты!$B$25))</f>
        <v/>
      </c>
      <c r="Z58" t="str">
        <f>IF(Факты!$B$26="",Y58,SUBSTITUTE(Y58,Факты!$A$26,Факты!$B$26))</f>
        <v/>
      </c>
      <c r="AA58" t="str">
        <f>IF(Факты!$B$27="",Z58,SUBSTITUTE(Z58,Факты!$A$27,Факты!$B$27))</f>
        <v/>
      </c>
      <c r="AB58" t="str">
        <f>IF(Факты!$B$28="",AA58,SUBSTITUTE(AA58,Факты!$A$28,Факты!$B$28))</f>
        <v/>
      </c>
      <c r="AC58" t="str">
        <f>IF(Факты!$B$29="",AB58,SUBSTITUTE(AB58,Факты!$A$29,Факты!$B$29))</f>
        <v/>
      </c>
      <c r="AD58" t="str">
        <f>IF(Факты!$B$30="",AC58,SUBSTITUTE(AC58,Факты!$A$30,Факты!$B$30))</f>
        <v/>
      </c>
    </row>
    <row r="59">
      <c r="A59" t="str">
        <f>IF(Шаблоны!E59="","",Шаблоны!E59)</f>
        <v/>
      </c>
      <c r="B59" t="str">
        <f>IF(Факты!$B$2="",A59,SUBSTITUTE(A59,Факты!$A$2,Факты!$B$2))</f>
        <v/>
      </c>
      <c r="C59" t="str">
        <f>IF(Факты!$B$3="",B59,SUBSTITUTE(B59,Факты!$A$3,Факты!$B$3))</f>
        <v/>
      </c>
      <c r="D59" t="str">
        <f>IF(Факты!$B$4="",C59,SUBSTITUTE(C59,Факты!$A$4,Факты!$B$4))</f>
        <v/>
      </c>
      <c r="E59" t="str">
        <f>IF(Факты!$B$5="",D59,SUBSTITUTE(D59,Факты!$A$5,Факты!$B$5))</f>
        <v/>
      </c>
      <c r="F59" t="str">
        <f>IF(Факты!$B$6="",E59,SUBSTITUTE(E59,Факты!$A$6,Факты!$B$6))</f>
        <v/>
      </c>
      <c r="G59" t="str">
        <f>IF(Факты!$B$7="",F59,SUBSTITUTE(F59,Факты!$A$7,Факты!$B$7))</f>
        <v/>
      </c>
      <c r="H59" t="str">
        <f>IF(Факты!$B$8="",G59,SUBSTITUTE(G59,Факты!$A$8,Факты!$B$8))</f>
        <v/>
      </c>
      <c r="I59" t="str">
        <f>IF(Факты!$B$9="",H59,SUBSTITUTE(H59,Факты!$A$9,Факты!$B$9))</f>
        <v/>
      </c>
      <c r="J59" t="str">
        <f>IF(Факты!$B$10="",I59,SUBSTITUTE(I59,Факты!$A$10,Факты!$B$10))</f>
        <v/>
      </c>
      <c r="K59" t="str">
        <f>IF(Факты!$B$11="",J59,SUBSTITUTE(J59,Факты!$A$11,Факты!$B$11))</f>
        <v/>
      </c>
      <c r="L59" t="str">
        <f>IF(Факты!$B$12="",K59,SUBSTITUTE(K59,Факты!$A$12,Факты!$B$12))</f>
        <v/>
      </c>
      <c r="M59" t="str">
        <f>IF(Факты!$B$13="",L59,SUBSTITUTE(L59,Факты!$A$13,Факты!$B$13))</f>
        <v/>
      </c>
      <c r="N59" t="str">
        <f>IF(Факты!$B$14="",M59,SUBSTITUTE(M59,Факты!$A$14,Факты!$B$14))</f>
        <v/>
      </c>
      <c r="O59" t="str">
        <f>IF(Факты!$B$15="",N59,SUBSTITUTE(N59,Факты!$A$15,Факты!$B$15))</f>
        <v/>
      </c>
      <c r="P59" t="str">
        <f>IF(Факты!$B$16="",O59,SUBSTITUTE(O59,Факты!$A$16,Факты!$B$16))</f>
        <v/>
      </c>
      <c r="Q59" t="str">
        <f>IF(Факты!$B$17="",P59,SUBSTITUTE(P59,Факты!$A$17,Факты!$B$17))</f>
        <v/>
      </c>
      <c r="R59" t="str">
        <f>IF(Факты!$B$18="",Q59,SUBSTITUTE(Q59,Факты!$A$18,Факты!$B$18))</f>
        <v/>
      </c>
      <c r="S59" t="str">
        <f>IF(Факты!$B$19="",R59,SUBSTITUTE(R59,Факты!$A$19,Факты!$B$19))</f>
        <v/>
      </c>
      <c r="T59" t="str">
        <f>IF(Факты!$B$20="",S59,SUBSTITUTE(S59,Факты!$A$20,Факты!$B$20))</f>
        <v/>
      </c>
      <c r="U59" t="str">
        <f>IF(Факты!$B$21="",T59,SUBSTITUTE(T59,Факты!$A$21,Факты!$B$21))</f>
        <v/>
      </c>
      <c r="V59" t="str">
        <f>IF(Факты!$B$22="",U59,SUBSTITUTE(U59,Факты!$A$22,Факты!$B$22))</f>
        <v/>
      </c>
      <c r="W59" t="str">
        <f>IF(Факты!$B$23="",V59,SUBSTITUTE(V59,Факты!$A$23,Факты!$B$23))</f>
        <v/>
      </c>
      <c r="X59" t="str">
        <f>IF(Факты!$B$24="",W59,SUBSTITUTE(W59,Факты!$A$24,Факты!$B$24))</f>
        <v/>
      </c>
      <c r="Y59" t="str">
        <f>IF(Факты!$B$25="",X59,SUBSTITUTE(X59,Факты!$A$25,Факты!$B$25))</f>
        <v/>
      </c>
      <c r="Z59" t="str">
        <f>IF(Факты!$B$26="",Y59,SUBSTITUTE(Y59,Факты!$A$26,Факты!$B$26))</f>
        <v/>
      </c>
      <c r="AA59" t="str">
        <f>IF(Факты!$B$27="",Z59,SUBSTITUTE(Z59,Факты!$A$27,Факты!$B$27))</f>
        <v/>
      </c>
      <c r="AB59" t="str">
        <f>IF(Факты!$B$28="",AA59,SUBSTITUTE(AA59,Факты!$A$28,Факты!$B$28))</f>
        <v/>
      </c>
      <c r="AC59" t="str">
        <f>IF(Факты!$B$29="",AB59,SUBSTITUTE(AB59,Факты!$A$29,Факты!$B$29))</f>
        <v/>
      </c>
      <c r="AD59" t="str">
        <f>IF(Факты!$B$30="",AC59,SUBSTITUTE(AC59,Факты!$A$30,Факты!$B$30))</f>
        <v/>
      </c>
    </row>
    <row r="60">
      <c r="A60" t="str">
        <f>IF(Шаблоны!E60="","",Шаблоны!E60)</f>
        <v/>
      </c>
      <c r="B60" t="str">
        <f>IF(Факты!$B$2="",A60,SUBSTITUTE(A60,Факты!$A$2,Факты!$B$2))</f>
        <v/>
      </c>
      <c r="C60" t="str">
        <f>IF(Факты!$B$3="",B60,SUBSTITUTE(B60,Факты!$A$3,Факты!$B$3))</f>
        <v/>
      </c>
      <c r="D60" t="str">
        <f>IF(Факты!$B$4="",C60,SUBSTITUTE(C60,Факты!$A$4,Факты!$B$4))</f>
        <v/>
      </c>
      <c r="E60" t="str">
        <f>IF(Факты!$B$5="",D60,SUBSTITUTE(D60,Факты!$A$5,Факты!$B$5))</f>
        <v/>
      </c>
      <c r="F60" t="str">
        <f>IF(Факты!$B$6="",E60,SUBSTITUTE(E60,Факты!$A$6,Факты!$B$6))</f>
        <v/>
      </c>
      <c r="G60" t="str">
        <f>IF(Факты!$B$7="",F60,SUBSTITUTE(F60,Факты!$A$7,Факты!$B$7))</f>
        <v/>
      </c>
      <c r="H60" t="str">
        <f>IF(Факты!$B$8="",G60,SUBSTITUTE(G60,Факты!$A$8,Факты!$B$8))</f>
        <v/>
      </c>
      <c r="I60" t="str">
        <f>IF(Факты!$B$9="",H60,SUBSTITUTE(H60,Факты!$A$9,Факты!$B$9))</f>
        <v/>
      </c>
      <c r="J60" t="str">
        <f>IF(Факты!$B$10="",I60,SUBSTITUTE(I60,Факты!$A$10,Факты!$B$10))</f>
        <v/>
      </c>
      <c r="K60" t="str">
        <f>IF(Факты!$B$11="",J60,SUBSTITUTE(J60,Факты!$A$11,Факты!$B$11))</f>
        <v/>
      </c>
      <c r="L60" t="str">
        <f>IF(Факты!$B$12="",K60,SUBSTITUTE(K60,Факты!$A$12,Факты!$B$12))</f>
        <v/>
      </c>
      <c r="M60" t="str">
        <f>IF(Факты!$B$13="",L60,SUBSTITUTE(L60,Факты!$A$13,Факты!$B$13))</f>
        <v/>
      </c>
      <c r="N60" t="str">
        <f>IF(Факты!$B$14="",M60,SUBSTITUTE(M60,Факты!$A$14,Факты!$B$14))</f>
        <v/>
      </c>
      <c r="O60" t="str">
        <f>IF(Факты!$B$15="",N60,SUBSTITUTE(N60,Факты!$A$15,Факты!$B$15))</f>
        <v/>
      </c>
      <c r="P60" t="str">
        <f>IF(Факты!$B$16="",O60,SUBSTITUTE(O60,Факты!$A$16,Факты!$B$16))</f>
        <v/>
      </c>
      <c r="Q60" t="str">
        <f>IF(Факты!$B$17="",P60,SUBSTITUTE(P60,Факты!$A$17,Факты!$B$17))</f>
        <v/>
      </c>
      <c r="R60" t="str">
        <f>IF(Факты!$B$18="",Q60,SUBSTITUTE(Q60,Факты!$A$18,Факты!$B$18))</f>
        <v/>
      </c>
      <c r="S60" t="str">
        <f>IF(Факты!$B$19="",R60,SUBSTITUTE(R60,Факты!$A$19,Факты!$B$19))</f>
        <v/>
      </c>
      <c r="T60" t="str">
        <f>IF(Факты!$B$20="",S60,SUBSTITUTE(S60,Факты!$A$20,Факты!$B$20))</f>
        <v/>
      </c>
      <c r="U60" t="str">
        <f>IF(Факты!$B$21="",T60,SUBSTITUTE(T60,Факты!$A$21,Факты!$B$21))</f>
        <v/>
      </c>
      <c r="V60" t="str">
        <f>IF(Факты!$B$22="",U60,SUBSTITUTE(U60,Факты!$A$22,Факты!$B$22))</f>
        <v/>
      </c>
      <c r="W60" t="str">
        <f>IF(Факты!$B$23="",V60,SUBSTITUTE(V60,Факты!$A$23,Факты!$B$23))</f>
        <v/>
      </c>
      <c r="X60" t="str">
        <f>IF(Факты!$B$24="",W60,SUBSTITUTE(W60,Факты!$A$24,Факты!$B$24))</f>
        <v/>
      </c>
      <c r="Y60" t="str">
        <f>IF(Факты!$B$25="",X60,SUBSTITUTE(X60,Факты!$A$25,Факты!$B$25))</f>
        <v/>
      </c>
      <c r="Z60" t="str">
        <f>IF(Факты!$B$26="",Y60,SUBSTITUTE(Y60,Факты!$A$26,Факты!$B$26))</f>
        <v/>
      </c>
      <c r="AA60" t="str">
        <f>IF(Факты!$B$27="",Z60,SUBSTITUTE(Z60,Факты!$A$27,Факты!$B$27))</f>
        <v/>
      </c>
      <c r="AB60" t="str">
        <f>IF(Факты!$B$28="",AA60,SUBSTITUTE(AA60,Факты!$A$28,Факты!$B$28))</f>
        <v/>
      </c>
      <c r="AC60" t="str">
        <f>IF(Факты!$B$29="",AB60,SUBSTITUTE(AB60,Факты!$A$29,Факты!$B$29))</f>
        <v/>
      </c>
      <c r="AD60" t="str">
        <f>IF(Факты!$B$30="",AC60,SUBSTITUTE(AC60,Факты!$A$30,Факты!$B$30))</f>
        <v/>
      </c>
    </row>
    <row r="61">
      <c r="A61" t="str">
        <f>IF(Шаблоны!E61="","",Шаблоны!E61)</f>
        <v/>
      </c>
      <c r="B61" t="str">
        <f>IF(Факты!$B$2="",A61,SUBSTITUTE(A61,Факты!$A$2,Факты!$B$2))</f>
        <v/>
      </c>
      <c r="C61" t="str">
        <f>IF(Факты!$B$3="",B61,SUBSTITUTE(B61,Факты!$A$3,Факты!$B$3))</f>
        <v/>
      </c>
      <c r="D61" t="str">
        <f>IF(Факты!$B$4="",C61,SUBSTITUTE(C61,Факты!$A$4,Факты!$B$4))</f>
        <v/>
      </c>
      <c r="E61" t="str">
        <f>IF(Факты!$B$5="",D61,SUBSTITUTE(D61,Факты!$A$5,Факты!$B$5))</f>
        <v/>
      </c>
      <c r="F61" t="str">
        <f>IF(Факты!$B$6="",E61,SUBSTITUTE(E61,Факты!$A$6,Факты!$B$6))</f>
        <v/>
      </c>
      <c r="G61" t="str">
        <f>IF(Факты!$B$7="",F61,SUBSTITUTE(F61,Факты!$A$7,Факты!$B$7))</f>
        <v/>
      </c>
      <c r="H61" t="str">
        <f>IF(Факты!$B$8="",G61,SUBSTITUTE(G61,Факты!$A$8,Факты!$B$8))</f>
        <v/>
      </c>
      <c r="I61" t="str">
        <f>IF(Факты!$B$9="",H61,SUBSTITUTE(H61,Факты!$A$9,Факты!$B$9))</f>
        <v/>
      </c>
      <c r="J61" t="str">
        <f>IF(Факты!$B$10="",I61,SUBSTITUTE(I61,Факты!$A$10,Факты!$B$10))</f>
        <v/>
      </c>
      <c r="K61" t="str">
        <f>IF(Факты!$B$11="",J61,SUBSTITUTE(J61,Факты!$A$11,Факты!$B$11))</f>
        <v/>
      </c>
      <c r="L61" t="str">
        <f>IF(Факты!$B$12="",K61,SUBSTITUTE(K61,Факты!$A$12,Факты!$B$12))</f>
        <v/>
      </c>
      <c r="M61" t="str">
        <f>IF(Факты!$B$13="",L61,SUBSTITUTE(L61,Факты!$A$13,Факты!$B$13))</f>
        <v/>
      </c>
      <c r="N61" t="str">
        <f>IF(Факты!$B$14="",M61,SUBSTITUTE(M61,Факты!$A$14,Факты!$B$14))</f>
        <v/>
      </c>
      <c r="O61" t="str">
        <f>IF(Факты!$B$15="",N61,SUBSTITUTE(N61,Факты!$A$15,Факты!$B$15))</f>
        <v/>
      </c>
      <c r="P61" t="str">
        <f>IF(Факты!$B$16="",O61,SUBSTITUTE(O61,Факты!$A$16,Факты!$B$16))</f>
        <v/>
      </c>
      <c r="Q61" t="str">
        <f>IF(Факты!$B$17="",P61,SUBSTITUTE(P61,Факты!$A$17,Факты!$B$17))</f>
        <v/>
      </c>
      <c r="R61" t="str">
        <f>IF(Факты!$B$18="",Q61,SUBSTITUTE(Q61,Факты!$A$18,Факты!$B$18))</f>
        <v/>
      </c>
      <c r="S61" t="str">
        <f>IF(Факты!$B$19="",R61,SUBSTITUTE(R61,Факты!$A$19,Факты!$B$19))</f>
        <v/>
      </c>
      <c r="T61" t="str">
        <f>IF(Факты!$B$20="",S61,SUBSTITUTE(S61,Факты!$A$20,Факты!$B$20))</f>
        <v/>
      </c>
      <c r="U61" t="str">
        <f>IF(Факты!$B$21="",T61,SUBSTITUTE(T61,Факты!$A$21,Факты!$B$21))</f>
        <v/>
      </c>
      <c r="V61" t="str">
        <f>IF(Факты!$B$22="",U61,SUBSTITUTE(U61,Факты!$A$22,Факты!$B$22))</f>
        <v/>
      </c>
      <c r="W61" t="str">
        <f>IF(Факты!$B$23="",V61,SUBSTITUTE(V61,Факты!$A$23,Факты!$B$23))</f>
        <v/>
      </c>
      <c r="X61" t="str">
        <f>IF(Факты!$B$24="",W61,SUBSTITUTE(W61,Факты!$A$24,Факты!$B$24))</f>
        <v/>
      </c>
      <c r="Y61" t="str">
        <f>IF(Факты!$B$25="",X61,SUBSTITUTE(X61,Факты!$A$25,Факты!$B$25))</f>
        <v/>
      </c>
      <c r="Z61" t="str">
        <f>IF(Факты!$B$26="",Y61,SUBSTITUTE(Y61,Факты!$A$26,Факты!$B$26))</f>
        <v/>
      </c>
      <c r="AA61" t="str">
        <f>IF(Факты!$B$27="",Z61,SUBSTITUTE(Z61,Факты!$A$27,Факты!$B$27))</f>
        <v/>
      </c>
      <c r="AB61" t="str">
        <f>IF(Факты!$B$28="",AA61,SUBSTITUTE(AA61,Факты!$A$28,Факты!$B$28))</f>
        <v/>
      </c>
      <c r="AC61" t="str">
        <f>IF(Факты!$B$29="",AB61,SUBSTITUTE(AB61,Факты!$A$29,Факты!$B$29))</f>
        <v/>
      </c>
      <c r="AD61" t="str">
        <f>IF(Факты!$B$30="",AC61,SUBSTITUTE(AC61,Факты!$A$30,Факты!$B$30))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t="inlineStr">
        <is>
          <t>Учебный пример: груминг-салон «Мокрый нос» и журнал вопросов за 12–25 октября 2026 года придуманы для статьи schoolofmarketing.ru.</t>
        </is>
      </c>
    </row>
    <row r="2">
      <c r="A2" t="inlineStr">
        <is>
          <t>1. Лист «Факты»: замените жёлтые значения своими. Поле, которое не к вам, оставьте пустым: шаблоны с ним получат статус «Заполните».</t>
        </is>
      </c>
    </row>
    <row r="3">
      <c r="A3" t="inlineStr">
        <is>
          <t>2. Лист «Шаблоны»: столбец «Готовый текст» собирается сам. Правьте только столбцы с вопросом, кодом и шаблоном, фигурные скобки не трогайте.</t>
        </is>
      </c>
    </row>
    <row r="4">
      <c r="A4" t="inlineStr">
        <is>
          <t>Свой шаблон пишите в пустые строки 42–61. Ненужный шаблон уберите, очистив его строку; строки не удаляйте, иначе служебный лист покажет ошибку.</t>
        </is>
      </c>
    </row>
    <row r="5">
      <c r="A5" t="inlineStr">
        <is>
          <t>3. [Квадратные скобки] остаются в тексте намеренно: их вы дописываете в каждой переписке (имя, день, время).</t>
        </is>
      </c>
    </row>
    <row r="6">
      <c r="A6" t="inlineStr">
        <is>
          <t>4. Статус «Готово» значит, что все поля заполнены и текст короче предела на листе «Сводка». Смысл ответа проверяете вы.</t>
        </is>
      </c>
    </row>
    <row r="7">
      <c r="A7" t="inlineStr">
        <is>
          <t>5. Лист «Журнал вопросов»: две недели записывайте каждый вопрос клиента и код шаблона, которым ответили. Нет подходящего шаблона: оставьте код пустым.</t>
        </is>
      </c>
    </row>
    <row r="8">
      <c r="A8" t="inlineStr">
        <is>
          <t>6. Один клиент с тем же вопросом за период учитывается один раз. Строки вне периода, с опечаткой в коде или без даты в сводку не идут, их видно в статусе.</t>
        </is>
      </c>
    </row>
    <row r="9">
      <c r="A9" t="inlineStr">
        <is>
          <t>7. Лист «Сводка»: задайте период. Десять самых частых кодов загрузите в быстрые ответы мессенджера первыми.</t>
        </is>
      </c>
    </row>
    <row r="10">
      <c r="A10" t="inlineStr">
        <is>
          <t>8. Лист «Подстановка» служебный: он по очереди подставляет каждое поле из «Фактов». Не удаляйте его.</t>
        </is>
      </c>
    </row>
    <row r="11">
      <c r="A11" t="inlineStr">
        <is>
          <t>Формулы проверены пересчётом в Python formulas, не в Microsoft Excel. При ошибке формулы ячейка покажет её, а не ноль.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2026-11-02T13:54:26Z</dcterms:created>
  <dcterms:modified xsi:type="dcterms:W3CDTF">2026-11-02T13:54:27Z</dcterms:modified>
</cp:coreProperties>
</file>