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чёт" sheetId="1" state="visible" r:id="rId1"/>
    <sheet name="Участник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3" fontId="0" fillId="0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0" fillId="2" borderId="0" applyAlignment="1" pivotButton="0" quotePrefix="0" xfId="0">
      <alignment wrapText="1"/>
    </xf>
    <xf numFmtId="0" fontId="0" fillId="2" borderId="0" pivotButton="0" quotePrefix="0" xfId="0"/>
    <xf numFmtId="9" fontId="0" fillId="0" borderId="0" pivotButton="0" quotePrefix="0" xfId="0"/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62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Какая акция окупилась: расчёт из журнала участников</t>
        </is>
      </c>
    </row>
    <row r="2">
      <c r="A2" t="inlineStr">
        <is>
          <t>Учебные данные студии робототехники. Жёлтые поля и журнал на листе «Участники» заполняются, остальное считается.</t>
        </is>
      </c>
    </row>
    <row r="4">
      <c r="A4" t="inlineStr">
        <is>
          <t>Цена абонемента в месяц, ₽</t>
        </is>
      </c>
      <c r="B4" s="2" t="n">
        <v>6400</v>
      </c>
    </row>
    <row r="5">
      <c r="A5" t="inlineStr">
        <is>
          <t>Переменные расходы на ученика в месяц (оплата педагогу за ученика, наборы), ₽</t>
        </is>
      </c>
      <c r="B5" s="2" t="n">
        <v>2400</v>
      </c>
    </row>
    <row r="6">
      <c r="A6" t="inlineStr">
        <is>
          <t>Маржа с ученика в месяц, ₽</t>
        </is>
      </c>
      <c r="B6" s="3">
        <f>IF(OR(B4="",B5=""),"заполните цену и расходы",IF(B4-B5&lt;=0,"цена не выше расходов",B4-B5))</f>
        <v>4000</v>
      </c>
    </row>
    <row r="7">
      <c r="A7" t="inlineStr">
        <is>
          <t>Начало приёма по акциям</t>
        </is>
      </c>
      <c r="B7" s="4" t="n">
        <v>46266</v>
      </c>
    </row>
    <row r="8">
      <c r="A8" t="inlineStr">
        <is>
          <t>Конец приёма по акциям</t>
        </is>
      </c>
      <c r="B8" s="4" t="n">
        <v>46285</v>
      </c>
    </row>
    <row r="10">
      <c r="A10" s="5" t="inlineStr">
        <is>
          <t>Показатель</t>
        </is>
      </c>
      <c r="B10" t="inlineStr">
        <is>
          <t>Акция 1</t>
        </is>
      </c>
      <c r="C10" t="inlineStr">
        <is>
          <t>Акция 2</t>
        </is>
      </c>
      <c r="D10" t="inlineStr">
        <is>
          <t>Акция 3</t>
        </is>
      </c>
    </row>
    <row r="11">
      <c r="A11" t="inlineStr">
        <is>
          <t>Механика</t>
        </is>
      </c>
      <c r="B11" s="6" t="inlineStr">
        <is>
          <t>Бесплатное пробное занятие</t>
        </is>
      </c>
      <c r="C11" s="6" t="inlineStr">
        <is>
          <t>Скидка 50% на первый месяц</t>
        </is>
      </c>
      <c r="D11" s="6" t="inlineStr">
        <is>
          <t>Приведи друга: по 1 600 ₽ обоим</t>
        </is>
      </c>
    </row>
    <row r="12">
      <c r="A12" t="inlineStr">
        <is>
          <t>Код в журнале</t>
        </is>
      </c>
      <c r="B12" s="7" t="inlineStr">
        <is>
          <t>ПРОБА</t>
        </is>
      </c>
      <c r="C12" s="7" t="inlineStr">
        <is>
          <t>ПОЛЦЕНЫ</t>
        </is>
      </c>
      <c r="D12" s="7" t="inlineStr">
        <is>
          <t>ДРУГ</t>
        </is>
      </c>
    </row>
    <row r="13">
      <c r="A13" t="inlineStr">
        <is>
          <t>Фиксированные расходы на акцию, ₽</t>
        </is>
      </c>
      <c r="B13" s="2" t="n">
        <v>3000</v>
      </c>
      <c r="C13" s="2" t="n">
        <v>3000</v>
      </c>
      <c r="D13" s="2" t="n">
        <v>500</v>
      </c>
    </row>
    <row r="14">
      <c r="A14" t="inlineStr">
        <is>
          <t>Расход на одно пробное занятие, ₽</t>
        </is>
      </c>
      <c r="B14" s="2" t="n">
        <v>500</v>
      </c>
      <c r="C14" s="2" t="n">
        <v>0</v>
      </c>
      <c r="D14" s="2" t="n">
        <v>0</v>
      </c>
    </row>
    <row r="15">
      <c r="A15" t="inlineStr">
        <is>
          <t>Скидка за первый месяц, ₽</t>
        </is>
      </c>
      <c r="B15" s="2" t="n">
        <v>0</v>
      </c>
      <c r="C15" s="2" t="n">
        <v>3200</v>
      </c>
      <c r="D15" s="2" t="n">
        <v>1600</v>
      </c>
    </row>
    <row r="16">
      <c r="A16" t="inlineStr">
        <is>
          <t>Бонус тому, кто привёл, ₽</t>
        </is>
      </c>
      <c r="B16" s="2" t="n">
        <v>0</v>
      </c>
      <c r="C16" s="2" t="n">
        <v>0</v>
      </c>
      <c r="D16" s="2" t="n">
        <v>1600</v>
      </c>
    </row>
    <row r="18">
      <c r="A18" s="5" t="inlineStr">
        <is>
          <t>Из журнала</t>
        </is>
      </c>
    </row>
    <row r="19">
      <c r="A19" t="inlineStr">
        <is>
          <t>Обращений (ребёнок учтён один раз)</t>
        </is>
      </c>
      <c r="B19">
        <f>COUNTIFS(Участники!$H$2:$H$301,"учтена",Участники!$C$2:$C$301,B$12)</f>
        <v>18</v>
      </c>
      <c r="C19">
        <f>COUNTIFS(Участники!$H$2:$H$301,"учтена",Участники!$C$2:$C$301,C$12)</f>
        <v>12</v>
      </c>
      <c r="D19">
        <f>COUNTIFS(Участники!$H$2:$H$301,"учтена",Участники!$C$2:$C$301,D$12)</f>
        <v>5</v>
      </c>
    </row>
    <row r="20">
      <c r="A20" t="inlineStr">
        <is>
          <t>Были на пробном занятии</t>
        </is>
      </c>
      <c r="B20">
        <f>COUNTIFS(Участники!$H$2:$H$301,"учтена",Участники!$C$2:$C$301,B$12,Участники!$E$2:$E$301,"да")</f>
        <v>14</v>
      </c>
      <c r="C20">
        <f>COUNTIFS(Участники!$H$2:$H$301,"учтена",Участники!$C$2:$C$301,C$12,Участники!$E$2:$E$301,"да")</f>
        <v>0</v>
      </c>
      <c r="D20">
        <f>COUNTIFS(Участники!$H$2:$H$301,"учтена",Участники!$C$2:$C$301,D$12,Участники!$E$2:$E$301,"да")</f>
        <v>0</v>
      </c>
    </row>
    <row r="21">
      <c r="A21" t="inlineStr">
        <is>
          <t>Оплатили первый месяц, всего</t>
        </is>
      </c>
      <c r="B21">
        <f>COUNTIFS(Участники!$H$2:$H$301,"учтена",Участники!$C$2:$C$301,B$12,Участники!$F$2:$F$301,"да")</f>
        <v>6</v>
      </c>
      <c r="C21">
        <f>COUNTIFS(Участники!$H$2:$H$301,"учтена",Участники!$C$2:$C$301,C$12,Участники!$F$2:$F$301,"да")</f>
        <v>9</v>
      </c>
      <c r="D21">
        <f>COUNTIFS(Участники!$H$2:$H$301,"учтена",Участники!$C$2:$C$301,D$12,Участники!$F$2:$F$301,"да")</f>
        <v>4</v>
      </c>
    </row>
    <row r="22">
      <c r="A22" t="inlineStr">
        <is>
          <t>Из них ходили раньше или ждали места</t>
        </is>
      </c>
      <c r="B22">
        <f>COUNTIFS(Участники!$H$2:$H$301,"учтена",Участники!$C$2:$C$301,B$12,Участники!$F$2:$F$301,"да",Участники!$D$2:$D$301,"да")</f>
        <v>1</v>
      </c>
      <c r="C22">
        <f>COUNTIFS(Участники!$H$2:$H$301,"учтена",Участники!$C$2:$C$301,C$12,Участники!$F$2:$F$301,"да",Участники!$D$2:$D$301,"да")</f>
        <v>3</v>
      </c>
      <c r="D22">
        <f>COUNTIFS(Участники!$H$2:$H$301,"учтена",Участники!$C$2:$C$301,D$12,Участники!$F$2:$F$301,"да",Участники!$D$2:$D$301,"да")</f>
        <v>0</v>
      </c>
    </row>
    <row r="23">
      <c r="A23" t="inlineStr">
        <is>
          <t>Новые ученики, оплатившие первый месяц</t>
        </is>
      </c>
      <c r="B23">
        <f>COUNTIFS(Участники!$H$2:$H$301,"учтена",Участники!$C$2:$C$301,B$12,Участники!$F$2:$F$301,"да",Участники!$D$2:$D$301,"нет")</f>
        <v>5</v>
      </c>
      <c r="C23">
        <f>COUNTIFS(Участники!$H$2:$H$301,"учтена",Участники!$C$2:$C$301,C$12,Участники!$F$2:$F$301,"да",Участники!$D$2:$D$301,"нет")</f>
        <v>6</v>
      </c>
      <c r="D23">
        <f>COUNTIFS(Участники!$H$2:$H$301,"учтена",Участники!$C$2:$C$301,D$12,Участники!$F$2:$F$301,"да",Участники!$D$2:$D$301,"нет")</f>
        <v>4</v>
      </c>
    </row>
    <row r="24">
      <c r="A24" t="inlineStr">
        <is>
          <t>Новые, оплатившие второй месяц</t>
        </is>
      </c>
      <c r="B24">
        <f>COUNTIFS(Участники!$H$2:$H$301,"учтена",Участники!$C$2:$C$301,B$12,Участники!$F$2:$F$301,"да",Участники!$D$2:$D$301,"нет",Участники!$G$2:$G$301,"да")</f>
        <v>4</v>
      </c>
      <c r="C24">
        <f>COUNTIFS(Участники!$H$2:$H$301,"учтена",Участники!$C$2:$C$301,C$12,Участники!$F$2:$F$301,"да",Участники!$D$2:$D$301,"нет",Участники!$G$2:$G$301,"да")</f>
        <v>3</v>
      </c>
      <c r="D24">
        <f>COUNTIFS(Участники!$H$2:$H$301,"учтена",Участники!$C$2:$C$301,D$12,Участники!$F$2:$F$301,"да",Участники!$D$2:$D$301,"нет",Участники!$G$2:$G$301,"да")</f>
        <v>3</v>
      </c>
    </row>
    <row r="25">
      <c r="A25" t="inlineStr">
        <is>
          <t>Оплаты без отметки «ходил раньше»</t>
        </is>
      </c>
      <c r="B25">
        <f>B21-B22-B23</f>
        <v>0</v>
      </c>
      <c r="C25">
        <f>C21-C22-C23</f>
        <v>0</v>
      </c>
      <c r="D25">
        <f>D21-D22-D23</f>
        <v>0</v>
      </c>
    </row>
    <row r="27">
      <c r="A27" t="inlineStr">
        <is>
          <t>Расходы на акцию, ₽</t>
        </is>
      </c>
      <c r="B27" s="3">
        <f>B13+B14*B20+(B15+B16)*B21</f>
        <v>10000</v>
      </c>
      <c r="C27" s="3">
        <f>C13+C14*C20+(C15+C16)*C21</f>
        <v>31800</v>
      </c>
      <c r="D27" s="3">
        <f>D13+D14*D20+(D15+D16)*D21</f>
        <v>13300</v>
      </c>
    </row>
    <row r="28">
      <c r="A28" t="inlineStr">
        <is>
          <t>Маржа новых за первый месяц, ₽</t>
        </is>
      </c>
      <c r="B28" s="3">
        <f>IF(ISNUMBER($B$6),B23*$B$6,"н/д")</f>
        <v>20000</v>
      </c>
      <c r="C28" s="3">
        <f>IF(ISNUMBER($B$6),C23*$B$6,"н/д")</f>
        <v>24000</v>
      </c>
      <c r="D28" s="3">
        <f>IF(ISNUMBER($B$6),D23*$B$6,"н/д")</f>
        <v>16000</v>
      </c>
    </row>
    <row r="29">
      <c r="A29" t="inlineStr">
        <is>
          <t>Маржа новых за второй месяц, ₽</t>
        </is>
      </c>
      <c r="B29" s="3">
        <f>IF(ISNUMBER($B$6),B24*$B$6,"н/д")</f>
        <v>16000</v>
      </c>
      <c r="C29" s="3">
        <f>IF(ISNUMBER($B$6),C24*$B$6,"н/д")</f>
        <v>12000</v>
      </c>
      <c r="D29" s="3">
        <f>IF(ISNUMBER($B$6),D24*$B$6,"н/д")</f>
        <v>12000</v>
      </c>
    </row>
    <row r="30">
      <c r="A30" t="inlineStr">
        <is>
          <t>Результат за первый месяц, ₽</t>
        </is>
      </c>
      <c r="B30" s="3">
        <f>IF(ISNUMBER(B28),B28-B27,"н/д")</f>
        <v>10000</v>
      </c>
      <c r="C30" s="3">
        <f>IF(ISNUMBER(C28),C28-C27,"н/д")</f>
        <v>-7800</v>
      </c>
      <c r="D30" s="3">
        <f>IF(ISNUMBER(D28),D28-D27,"н/д")</f>
        <v>2700</v>
      </c>
    </row>
    <row r="31">
      <c r="A31" t="inlineStr">
        <is>
          <t>Результат за два месяца, ₽</t>
        </is>
      </c>
      <c r="B31" s="3">
        <f>IF(ISNUMBER(B28),B28+B29-B27,"н/д")</f>
        <v>26000</v>
      </c>
      <c r="C31" s="3">
        <f>IF(ISNUMBER(C28),C28+C29-C27,"н/д")</f>
        <v>4200</v>
      </c>
      <c r="D31" s="3">
        <f>IF(ISNUMBER(D28),D28+D29-D27,"н/д")</f>
        <v>14700</v>
      </c>
    </row>
    <row r="32">
      <c r="A32" t="inlineStr">
        <is>
          <t>Расход на нового ученика, оставшегося на второй месяц, ₽</t>
        </is>
      </c>
      <c r="B32" s="3">
        <f>IF(B24=0,"нет оставшихся",B27/B24)</f>
        <v>2500</v>
      </c>
      <c r="C32" s="3">
        <f>IF(C24=0,"нет оставшихся",C27/C24)</f>
        <v>10600</v>
      </c>
      <c r="D32" s="3">
        <f>IF(D24=0,"нет оставшихся",D27/D24)</f>
        <v>4433.333333333333</v>
      </c>
    </row>
    <row r="33">
      <c r="A33" t="inlineStr">
        <is>
          <t>Доля оплат по акции от тех, кто ходил раньше или ждал места</t>
        </is>
      </c>
      <c r="B33" s="8">
        <f>IF(B21=0,"нет оплат",B22/B21)</f>
        <v>0.16666666666666666</v>
      </c>
      <c r="C33" s="8">
        <f>IF(C21=0,"нет оплат",C22/C21)</f>
        <v>0.3333333333333333</v>
      </c>
      <c r="D33" s="8">
        <f>IF(D21=0,"нет оплат",D22/D21)</f>
        <v>0</v>
      </c>
    </row>
    <row r="34">
      <c r="A34" t="inlineStr">
        <is>
          <t>Окупилась за два месяца?</t>
        </is>
      </c>
      <c r="B34" t="str">
        <f>IF(B12="","акция не задана",IF(ISNUMBER(B31),IF(B31&gt;=0,"да","нет"),"н/д"))</f>
        <v>да</v>
      </c>
      <c r="C34" t="str">
        <f>IF(C12="","акция не задана",IF(ISNUMBER(C31),IF(C31&gt;=0,"да","нет"),"н/д"))</f>
        <v>да</v>
      </c>
      <c r="D34" t="str">
        <f>IF(D12="","акция не задана",IF(ISNUMBER(D31),IF(D31&gt;=0,"да","нет"),"н/д"))</f>
        <v>да</v>
      </c>
    </row>
    <row r="36">
      <c r="A36" s="5" t="inlineStr">
        <is>
          <t>Строки журнала вне итога</t>
        </is>
      </c>
    </row>
    <row r="37">
      <c r="A37" t="inlineStr">
        <is>
          <t>Строк: вне периода</t>
        </is>
      </c>
      <c r="B37">
        <f>COUNTIF(Участники!$H$2:$H$301,"вне периода")</f>
        <v>2</v>
      </c>
    </row>
    <row r="38">
      <c r="A38" t="inlineStr">
        <is>
          <t>Строк: повтор</t>
        </is>
      </c>
      <c r="B38">
        <f>COUNTIF(Участники!$H$2:$H$301,"повтор")</f>
        <v>1</v>
      </c>
    </row>
    <row r="39">
      <c r="A39" t="inlineStr">
        <is>
          <t>Строк: нет кода</t>
        </is>
      </c>
      <c r="B39">
        <f>COUNTIF(Участники!$H$2:$H$301,"нет кода")</f>
        <v>1</v>
      </c>
    </row>
    <row r="40">
      <c r="A40" t="inlineStr">
        <is>
          <t>Строк: неизвестный код</t>
        </is>
      </c>
      <c r="B40">
        <f>COUNTIF(Участники!$H$2:$H$301,"неизвестный код")</f>
        <v>1</v>
      </c>
    </row>
    <row r="41">
      <c r="A41" t="inlineStr">
        <is>
          <t>Строк: нет даты</t>
        </is>
      </c>
      <c r="B41">
        <f>COUNTIF(Участники!$H$2:$H$301,"нет даты")</f>
        <v>0</v>
      </c>
    </row>
    <row r="43">
      <c r="A43" t="inlineStr">
        <is>
          <t>Ребёнок учитывается один раз: повторная строка того же ребёнка в периоде получает статус «повтор». Скидка и бонус считаются по всем оплатам с кодом, маржа только по новым ученикам. Повторные месяцы после второго не входят в расчёт. Если акций меньше трёх, оставьте лишний столбец пустым.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8" customWidth="1" min="4" max="4"/>
    <col width="14" customWidth="1" min="5" max="5"/>
    <col width="16" customWidth="1" min="6" max="6"/>
    <col width="16" customWidth="1" min="7" max="7"/>
    <col width="16" customWidth="1" min="8" max="8"/>
  </cols>
  <sheetData>
    <row r="1">
      <c r="A1" s="9" t="inlineStr">
        <is>
          <t>Дата обращения</t>
        </is>
      </c>
      <c r="B1" s="9" t="inlineStr">
        <is>
          <t>Ребёнок</t>
        </is>
      </c>
      <c r="C1" s="9" t="inlineStr">
        <is>
          <t>Код акции</t>
        </is>
      </c>
      <c r="D1" s="9" t="inlineStr">
        <is>
          <t>Ходил раньше или ждал места (да/нет)</t>
        </is>
      </c>
      <c r="E1" s="9" t="inlineStr">
        <is>
          <t>Был на пробном (да/нет)</t>
        </is>
      </c>
      <c r="F1" s="9" t="inlineStr">
        <is>
          <t>Оплатил первый месяц (да/нет)</t>
        </is>
      </c>
      <c r="G1" s="9" t="inlineStr">
        <is>
          <t>Оплатил второй месяц (да/нет)</t>
        </is>
      </c>
      <c r="H1" s="9" t="inlineStr">
        <is>
          <t>Статус строки</t>
        </is>
      </c>
    </row>
    <row r="2">
      <c r="A2" s="4" t="n">
        <v>46267</v>
      </c>
      <c r="B2" s="7" t="inlineStr">
        <is>
          <t>Р-01</t>
        </is>
      </c>
      <c r="C2" s="7" t="inlineStr">
        <is>
          <t>ПРОБА</t>
        </is>
      </c>
      <c r="D2" s="7" t="inlineStr">
        <is>
          <t>нет</t>
        </is>
      </c>
      <c r="E2" s="7" t="inlineStr">
        <is>
          <t>да</t>
        </is>
      </c>
      <c r="F2" s="7" t="inlineStr">
        <is>
          <t>да</t>
        </is>
      </c>
      <c r="G2" s="7" t="inlineStr">
        <is>
          <t>да</t>
        </is>
      </c>
      <c r="H2" t="str">
        <f>IF(AND(A2="",B2=""),"",IF(A2="","нет даты",IF(OR(A2&lt;Расчёт!$B$7,A2&gt;Расчёт!$B$8),"вне периода",IF(COUNTIFS($B$1:B1,B2,$H$1:H1,"учтена")&gt;0,"повтор",IF(C2="","нет кода",IF(COUNTIF(Расчёт!$B$12:$D$12,C2)=0,"неизвестный код","учтена"))))))</f>
        <v>учтена</v>
      </c>
    </row>
    <row r="3">
      <c r="A3" s="4" t="n">
        <v>46268</v>
      </c>
      <c r="B3" s="7" t="inlineStr">
        <is>
          <t>Р-02</t>
        </is>
      </c>
      <c r="C3" s="7" t="inlineStr">
        <is>
          <t>ПРОБА</t>
        </is>
      </c>
      <c r="D3" s="7" t="inlineStr">
        <is>
          <t>нет</t>
        </is>
      </c>
      <c r="E3" s="7" t="inlineStr">
        <is>
          <t>да</t>
        </is>
      </c>
      <c r="F3" s="7" t="inlineStr">
        <is>
          <t>да</t>
        </is>
      </c>
      <c r="G3" s="7" t="inlineStr">
        <is>
          <t>да</t>
        </is>
      </c>
      <c r="H3" t="str">
        <f>IF(AND(A3="",B3=""),"",IF(A3="","нет даты",IF(OR(A3&lt;Расчёт!$B$7,A3&gt;Расчёт!$B$8),"вне периода",IF(COUNTIFS($B$1:B2,B3,$H$1:H2,"учтена")&gt;0,"повтор",IF(C3="","нет кода",IF(COUNTIF(Расчёт!$B$12:$D$12,C3)=0,"неизвестный код","учтена"))))))</f>
        <v>учтена</v>
      </c>
    </row>
    <row r="4">
      <c r="A4" s="4" t="n">
        <v>46269</v>
      </c>
      <c r="B4" s="7" t="inlineStr">
        <is>
          <t>Р-03</t>
        </is>
      </c>
      <c r="C4" s="7" t="inlineStr">
        <is>
          <t>ПРОБА</t>
        </is>
      </c>
      <c r="D4" s="7" t="inlineStr">
        <is>
          <t>нет</t>
        </is>
      </c>
      <c r="E4" s="7" t="inlineStr">
        <is>
          <t>да</t>
        </is>
      </c>
      <c r="F4" s="7" t="inlineStr">
        <is>
          <t>да</t>
        </is>
      </c>
      <c r="G4" s="7" t="inlineStr">
        <is>
          <t>нет</t>
        </is>
      </c>
      <c r="H4" t="str">
        <f>IF(AND(A4="",B4=""),"",IF(A4="","нет даты",IF(OR(A4&lt;Расчёт!$B$7,A4&gt;Расчёт!$B$8),"вне периода",IF(COUNTIFS($B$1:B3,B4,$H$1:H3,"учтена")&gt;0,"повтор",IF(C4="","нет кода",IF(COUNTIF(Расчёт!$B$12:$D$12,C4)=0,"неизвестный код","учтена"))))))</f>
        <v>учтена</v>
      </c>
    </row>
    <row r="5">
      <c r="A5" s="4" t="n">
        <v>46271</v>
      </c>
      <c r="B5" s="7" t="inlineStr">
        <is>
          <t>Р-04</t>
        </is>
      </c>
      <c r="C5" s="7" t="inlineStr">
        <is>
          <t>ПРОБА</t>
        </is>
      </c>
      <c r="D5" s="7" t="inlineStr">
        <is>
          <t>нет</t>
        </is>
      </c>
      <c r="E5" s="7" t="inlineStr">
        <is>
          <t>да</t>
        </is>
      </c>
      <c r="F5" s="7" t="inlineStr">
        <is>
          <t>да</t>
        </is>
      </c>
      <c r="G5" s="7" t="inlineStr">
        <is>
          <t>да</t>
        </is>
      </c>
      <c r="H5" t="str">
        <f>IF(AND(A5="",B5=""),"",IF(A5="","нет даты",IF(OR(A5&lt;Расчёт!$B$7,A5&gt;Расчёт!$B$8),"вне периода",IF(COUNTIFS($B$1:B4,B5,$H$1:H4,"учтена")&gt;0,"повтор",IF(C5="","нет кода",IF(COUNTIF(Расчёт!$B$12:$D$12,C5)=0,"неизвестный код","учтена"))))))</f>
        <v>учтена</v>
      </c>
    </row>
    <row r="6">
      <c r="A6" s="4" t="n">
        <v>46274</v>
      </c>
      <c r="B6" s="7" t="inlineStr">
        <is>
          <t>Р-05</t>
        </is>
      </c>
      <c r="C6" s="7" t="inlineStr">
        <is>
          <t>ПРОБА</t>
        </is>
      </c>
      <c r="D6" s="7" t="inlineStr">
        <is>
          <t>нет</t>
        </is>
      </c>
      <c r="E6" s="7" t="inlineStr">
        <is>
          <t>да</t>
        </is>
      </c>
      <c r="F6" s="7" t="inlineStr">
        <is>
          <t>да</t>
        </is>
      </c>
      <c r="G6" s="7" t="inlineStr">
        <is>
          <t>да</t>
        </is>
      </c>
      <c r="H6" t="str">
        <f>IF(AND(A6="",B6=""),"",IF(A6="","нет даты",IF(OR(A6&lt;Расчёт!$B$7,A6&gt;Расчёт!$B$8),"вне периода",IF(COUNTIFS($B$1:B5,B6,$H$1:H5,"учтена")&gt;0,"повтор",IF(C6="","нет кода",IF(COUNTIF(Расчёт!$B$12:$D$12,C6)=0,"неизвестный код","учтена"))))))</f>
        <v>учтена</v>
      </c>
    </row>
    <row r="7">
      <c r="A7" s="4" t="n">
        <v>46270</v>
      </c>
      <c r="B7" s="7" t="inlineStr">
        <is>
          <t>Р-06</t>
        </is>
      </c>
      <c r="C7" s="7" t="inlineStr">
        <is>
          <t>ПРОБА</t>
        </is>
      </c>
      <c r="D7" s="7" t="inlineStr">
        <is>
          <t>да</t>
        </is>
      </c>
      <c r="E7" s="7" t="inlineStr">
        <is>
          <t>да</t>
        </is>
      </c>
      <c r="F7" s="7" t="inlineStr">
        <is>
          <t>да</t>
        </is>
      </c>
      <c r="G7" s="7" t="inlineStr">
        <is>
          <t>да</t>
        </is>
      </c>
      <c r="H7" t="str">
        <f>IF(AND(A7="",B7=""),"",IF(A7="","нет даты",IF(OR(A7&lt;Расчёт!$B$7,A7&gt;Расчёт!$B$8),"вне периода",IF(COUNTIFS($B$1:B6,B7,$H$1:H6,"учтена")&gt;0,"повтор",IF(C7="","нет кода",IF(COUNTIF(Расчёт!$B$12:$D$12,C7)=0,"неизвестный код","учтена"))))))</f>
        <v>учтена</v>
      </c>
    </row>
    <row r="8">
      <c r="A8" s="4" t="n">
        <v>46268</v>
      </c>
      <c r="B8" s="7" t="inlineStr">
        <is>
          <t>Р-07</t>
        </is>
      </c>
      <c r="C8" s="7" t="inlineStr">
        <is>
          <t>ПРОБА</t>
        </is>
      </c>
      <c r="D8" s="7" t="inlineStr">
        <is>
          <t>нет</t>
        </is>
      </c>
      <c r="E8" s="7" t="inlineStr">
        <is>
          <t>да</t>
        </is>
      </c>
      <c r="F8" s="7" t="inlineStr">
        <is>
          <t>нет</t>
        </is>
      </c>
      <c r="G8" s="7" t="n"/>
      <c r="H8" t="str">
        <f>IF(AND(A8="",B8=""),"",IF(A8="","нет даты",IF(OR(A8&lt;Расчёт!$B$7,A8&gt;Расчёт!$B$8),"вне периода",IF(COUNTIFS($B$1:B7,B8,$H$1:H7,"учтена")&gt;0,"повтор",IF(C8="","нет кода",IF(COUNTIF(Расчёт!$B$12:$D$12,C8)=0,"неизвестный код","учтена"))))))</f>
        <v>учтена</v>
      </c>
    </row>
    <row r="9">
      <c r="A9" s="4" t="n">
        <v>46272</v>
      </c>
      <c r="B9" s="7" t="inlineStr">
        <is>
          <t>Р-08</t>
        </is>
      </c>
      <c r="C9" s="7" t="inlineStr">
        <is>
          <t>ПРОБА</t>
        </is>
      </c>
      <c r="D9" s="7" t="inlineStr">
        <is>
          <t>нет</t>
        </is>
      </c>
      <c r="E9" s="7" t="inlineStr">
        <is>
          <t>да</t>
        </is>
      </c>
      <c r="F9" s="7" t="inlineStr">
        <is>
          <t>нет</t>
        </is>
      </c>
      <c r="G9" s="7" t="n"/>
      <c r="H9" t="str">
        <f>IF(AND(A9="",B9=""),"",IF(A9="","нет даты",IF(OR(A9&lt;Расчёт!$B$7,A9&gt;Расчёт!$B$8),"вне периода",IF(COUNTIFS($B$1:B8,B9,$H$1:H8,"учтена")&gt;0,"повтор",IF(C9="","нет кода",IF(COUNTIF(Расчёт!$B$12:$D$12,C9)=0,"неизвестный код","учтена"))))))</f>
        <v>учтена</v>
      </c>
    </row>
    <row r="10">
      <c r="A10" s="4" t="n">
        <v>46273</v>
      </c>
      <c r="B10" s="7" t="inlineStr">
        <is>
          <t>Р-09</t>
        </is>
      </c>
      <c r="C10" s="7" t="inlineStr">
        <is>
          <t>ПРОБА</t>
        </is>
      </c>
      <c r="D10" s="7" t="inlineStr">
        <is>
          <t>нет</t>
        </is>
      </c>
      <c r="E10" s="7" t="inlineStr">
        <is>
          <t>да</t>
        </is>
      </c>
      <c r="F10" s="7" t="inlineStr">
        <is>
          <t>нет</t>
        </is>
      </c>
      <c r="G10" s="7" t="n"/>
      <c r="H10" t="str">
        <f>IF(AND(A10="",B10=""),"",IF(A10="","нет даты",IF(OR(A10&lt;Расчёт!$B$7,A10&gt;Расчёт!$B$8),"вне периода",IF(COUNTIFS($B$1:B9,B10,$H$1:H9,"учтена")&gt;0,"повтор",IF(C10="","нет кода",IF(COUNTIF(Расчёт!$B$12:$D$12,C10)=0,"неизвестный код","учтена"))))))</f>
        <v>учтена</v>
      </c>
    </row>
    <row r="11">
      <c r="A11" s="4" t="n">
        <v>46275</v>
      </c>
      <c r="B11" s="7" t="inlineStr">
        <is>
          <t>Р-10</t>
        </is>
      </c>
      <c r="C11" s="7" t="inlineStr">
        <is>
          <t>ПРОБА</t>
        </is>
      </c>
      <c r="D11" s="7" t="inlineStr">
        <is>
          <t>нет</t>
        </is>
      </c>
      <c r="E11" s="7" t="inlineStr">
        <is>
          <t>да</t>
        </is>
      </c>
      <c r="F11" s="7" t="inlineStr">
        <is>
          <t>нет</t>
        </is>
      </c>
      <c r="G11" s="7" t="n"/>
      <c r="H11" t="str">
        <f>IF(AND(A11="",B11=""),"",IF(A11="","нет даты",IF(OR(A11&lt;Расчёт!$B$7,A11&gt;Расчёт!$B$8),"вне периода",IF(COUNTIFS($B$1:B10,B11,$H$1:H10,"учтена")&gt;0,"повтор",IF(C11="","нет кода",IF(COUNTIF(Расчёт!$B$12:$D$12,C11)=0,"неизвестный код","учтена"))))))</f>
        <v>учтена</v>
      </c>
    </row>
    <row r="12">
      <c r="A12" s="4" t="n">
        <v>46276</v>
      </c>
      <c r="B12" s="7" t="inlineStr">
        <is>
          <t>Р-11</t>
        </is>
      </c>
      <c r="C12" s="7" t="inlineStr">
        <is>
          <t>ПРОБА</t>
        </is>
      </c>
      <c r="D12" s="7" t="inlineStr">
        <is>
          <t>нет</t>
        </is>
      </c>
      <c r="E12" s="7" t="inlineStr">
        <is>
          <t>да</t>
        </is>
      </c>
      <c r="F12" s="7" t="inlineStr">
        <is>
          <t>нет</t>
        </is>
      </c>
      <c r="G12" s="7" t="n"/>
      <c r="H12" t="str">
        <f>IF(AND(A12="",B12=""),"",IF(A12="","нет даты",IF(OR(A12&lt;Расчёт!$B$7,A12&gt;Расчёт!$B$8),"вне периода",IF(COUNTIFS($B$1:B11,B12,$H$1:H11,"учтена")&gt;0,"повтор",IF(C12="","нет кода",IF(COUNTIF(Расчёт!$B$12:$D$12,C12)=0,"неизвестный код","учтена"))))))</f>
        <v>учтена</v>
      </c>
    </row>
    <row r="13">
      <c r="A13" s="4" t="n">
        <v>46277</v>
      </c>
      <c r="B13" s="7" t="inlineStr">
        <is>
          <t>Р-12</t>
        </is>
      </c>
      <c r="C13" s="7" t="inlineStr">
        <is>
          <t>ПРОБА</t>
        </is>
      </c>
      <c r="D13" s="7" t="inlineStr">
        <is>
          <t>нет</t>
        </is>
      </c>
      <c r="E13" s="7" t="inlineStr">
        <is>
          <t>да</t>
        </is>
      </c>
      <c r="F13" s="7" t="inlineStr">
        <is>
          <t>нет</t>
        </is>
      </c>
      <c r="G13" s="7" t="n"/>
      <c r="H13" t="str">
        <f>IF(AND(A13="",B13=""),"",IF(A13="","нет даты",IF(OR(A13&lt;Расчёт!$B$7,A13&gt;Расчёт!$B$8),"вне периода",IF(COUNTIFS($B$1:B12,B13,$H$1:H12,"учтена")&gt;0,"повтор",IF(C13="","нет кода",IF(COUNTIF(Расчёт!$B$12:$D$12,C13)=0,"неизвестный код","учтена"))))))</f>
        <v>учтена</v>
      </c>
    </row>
    <row r="14">
      <c r="A14" s="4" t="n">
        <v>46279</v>
      </c>
      <c r="B14" s="7" t="inlineStr">
        <is>
          <t>Р-13</t>
        </is>
      </c>
      <c r="C14" s="7" t="inlineStr">
        <is>
          <t>ПРОБА</t>
        </is>
      </c>
      <c r="D14" s="7" t="inlineStr">
        <is>
          <t>нет</t>
        </is>
      </c>
      <c r="E14" s="7" t="inlineStr">
        <is>
          <t>да</t>
        </is>
      </c>
      <c r="F14" s="7" t="inlineStr">
        <is>
          <t>нет</t>
        </is>
      </c>
      <c r="G14" s="7" t="n"/>
      <c r="H14" t="str">
        <f>IF(AND(A14="",B14=""),"",IF(A14="","нет даты",IF(OR(A14&lt;Расчёт!$B$7,A14&gt;Расчёт!$B$8),"вне периода",IF(COUNTIFS($B$1:B13,B14,$H$1:H13,"учтена")&gt;0,"повтор",IF(C14="","нет кода",IF(COUNTIF(Расчёт!$B$12:$D$12,C14)=0,"неизвестный код","учтена"))))))</f>
        <v>учтена</v>
      </c>
    </row>
    <row r="15">
      <c r="A15" s="4" t="n">
        <v>46280</v>
      </c>
      <c r="B15" s="7" t="inlineStr">
        <is>
          <t>Р-14</t>
        </is>
      </c>
      <c r="C15" s="7" t="inlineStr">
        <is>
          <t>ПРОБА</t>
        </is>
      </c>
      <c r="D15" s="7" t="inlineStr">
        <is>
          <t>нет</t>
        </is>
      </c>
      <c r="E15" s="7" t="inlineStr">
        <is>
          <t>да</t>
        </is>
      </c>
      <c r="F15" s="7" t="inlineStr">
        <is>
          <t>нет</t>
        </is>
      </c>
      <c r="G15" s="7" t="n"/>
      <c r="H15" t="str">
        <f>IF(AND(A15="",B15=""),"",IF(A15="","нет даты",IF(OR(A15&lt;Расчёт!$B$7,A15&gt;Расчёт!$B$8),"вне периода",IF(COUNTIFS($B$1:B14,B15,$H$1:H14,"учтена")&gt;0,"повтор",IF(C15="","нет кода",IF(COUNTIF(Расчёт!$B$12:$D$12,C15)=0,"неизвестный код","учтена"))))))</f>
        <v>учтена</v>
      </c>
    </row>
    <row r="16">
      <c r="A16" s="4" t="n">
        <v>46269</v>
      </c>
      <c r="B16" s="7" t="inlineStr">
        <is>
          <t>Р-15</t>
        </is>
      </c>
      <c r="C16" s="7" t="inlineStr">
        <is>
          <t>ПРОБА</t>
        </is>
      </c>
      <c r="D16" s="7" t="inlineStr">
        <is>
          <t>нет</t>
        </is>
      </c>
      <c r="E16" s="7" t="inlineStr">
        <is>
          <t>нет</t>
        </is>
      </c>
      <c r="F16" s="7" t="inlineStr">
        <is>
          <t>нет</t>
        </is>
      </c>
      <c r="G16" s="7" t="n"/>
      <c r="H16" t="str">
        <f>IF(AND(A16="",B16=""),"",IF(A16="","нет даты",IF(OR(A16&lt;Расчёт!$B$7,A16&gt;Расчёт!$B$8),"вне периода",IF(COUNTIFS($B$1:B15,B16,$H$1:H15,"учтена")&gt;0,"повтор",IF(C16="","нет кода",IF(COUNTIF(Расчёт!$B$12:$D$12,C16)=0,"неизвестный код","учтена"))))))</f>
        <v>учтена</v>
      </c>
    </row>
    <row r="17">
      <c r="A17" s="4" t="n">
        <v>46278</v>
      </c>
      <c r="B17" s="7" t="inlineStr">
        <is>
          <t>Р-16</t>
        </is>
      </c>
      <c r="C17" s="7" t="inlineStr">
        <is>
          <t>ПРОБА</t>
        </is>
      </c>
      <c r="D17" s="7" t="inlineStr">
        <is>
          <t>нет</t>
        </is>
      </c>
      <c r="E17" s="7" t="inlineStr">
        <is>
          <t>нет</t>
        </is>
      </c>
      <c r="F17" s="7" t="inlineStr">
        <is>
          <t>нет</t>
        </is>
      </c>
      <c r="G17" s="7" t="n"/>
      <c r="H17" t="str">
        <f>IF(AND(A17="",B17=""),"",IF(A17="","нет даты",IF(OR(A17&lt;Расчёт!$B$7,A17&gt;Расчёт!$B$8),"вне периода",IF(COUNTIFS($B$1:B16,B17,$H$1:H16,"учтена")&gt;0,"повтор",IF(C17="","нет кода",IF(COUNTIF(Расчёт!$B$12:$D$12,C17)=0,"неизвестный код","учтена"))))))</f>
        <v>учтена</v>
      </c>
    </row>
    <row r="18">
      <c r="A18" s="4" t="n">
        <v>46281</v>
      </c>
      <c r="B18" s="7" t="inlineStr">
        <is>
          <t>Р-17</t>
        </is>
      </c>
      <c r="C18" s="7" t="inlineStr">
        <is>
          <t>ПРОБА</t>
        </is>
      </c>
      <c r="D18" s="7" t="inlineStr">
        <is>
          <t>нет</t>
        </is>
      </c>
      <c r="E18" s="7" t="inlineStr">
        <is>
          <t>нет</t>
        </is>
      </c>
      <c r="F18" s="7" t="inlineStr">
        <is>
          <t>нет</t>
        </is>
      </c>
      <c r="G18" s="7" t="n"/>
      <c r="H18" t="str">
        <f>IF(AND(A18="",B18=""),"",IF(A18="","нет даты",IF(OR(A18&lt;Расчёт!$B$7,A18&gt;Расчёт!$B$8),"вне периода",IF(COUNTIFS($B$1:B17,B18,$H$1:H17,"учтена")&gt;0,"повтор",IF(C18="","нет кода",IF(COUNTIF(Расчёт!$B$12:$D$12,C18)=0,"неизвестный код","учтена"))))))</f>
        <v>учтена</v>
      </c>
    </row>
    <row r="19">
      <c r="A19" s="4" t="n">
        <v>46284</v>
      </c>
      <c r="B19" s="7" t="inlineStr">
        <is>
          <t>Р-18</t>
        </is>
      </c>
      <c r="C19" s="7" t="inlineStr">
        <is>
          <t>ПРОБА</t>
        </is>
      </c>
      <c r="D19" s="7" t="inlineStr">
        <is>
          <t>нет</t>
        </is>
      </c>
      <c r="E19" s="7" t="inlineStr">
        <is>
          <t>нет</t>
        </is>
      </c>
      <c r="F19" s="7" t="inlineStr">
        <is>
          <t>нет</t>
        </is>
      </c>
      <c r="G19" s="7" t="n"/>
      <c r="H19" t="str">
        <f>IF(AND(A19="",B19=""),"",IF(A19="","нет даты",IF(OR(A19&lt;Расчёт!$B$7,A19&gt;Расчёт!$B$8),"вне периода",IF(COUNTIFS($B$1:B18,B19,$H$1:H18,"учтена")&gt;0,"повтор",IF(C19="","нет кода",IF(COUNTIF(Расчёт!$B$12:$D$12,C19)=0,"неизвестный код","учтена"))))))</f>
        <v>учтена</v>
      </c>
    </row>
    <row r="20">
      <c r="A20" s="4" t="n">
        <v>46266</v>
      </c>
      <c r="B20" s="7" t="inlineStr">
        <is>
          <t>Р-19</t>
        </is>
      </c>
      <c r="C20" s="7" t="inlineStr">
        <is>
          <t>ПОЛЦЕНЫ</t>
        </is>
      </c>
      <c r="D20" s="7" t="inlineStr">
        <is>
          <t>нет</t>
        </is>
      </c>
      <c r="E20" s="7" t="n"/>
      <c r="F20" s="7" t="inlineStr">
        <is>
          <t>да</t>
        </is>
      </c>
      <c r="G20" s="7" t="inlineStr">
        <is>
          <t>да</t>
        </is>
      </c>
      <c r="H20" t="str">
        <f>IF(AND(A20="",B20=""),"",IF(A20="","нет даты",IF(OR(A20&lt;Расчёт!$B$7,A20&gt;Расчёт!$B$8),"вне периода",IF(COUNTIFS($B$1:B19,B20,$H$1:H19,"учтена")&gt;0,"повтор",IF(C20="","нет кода",IF(COUNTIF(Расчёт!$B$12:$D$12,C20)=0,"неизвестный код","учтена"))))))</f>
        <v>учтена</v>
      </c>
    </row>
    <row r="21">
      <c r="A21" s="4" t="n">
        <v>46267</v>
      </c>
      <c r="B21" s="7" t="inlineStr">
        <is>
          <t>Р-20</t>
        </is>
      </c>
      <c r="C21" s="7" t="inlineStr">
        <is>
          <t>ПОЛЦЕНЫ</t>
        </is>
      </c>
      <c r="D21" s="7" t="inlineStr">
        <is>
          <t>нет</t>
        </is>
      </c>
      <c r="E21" s="7" t="n"/>
      <c r="F21" s="7" t="inlineStr">
        <is>
          <t>да</t>
        </is>
      </c>
      <c r="G21" s="7" t="inlineStr">
        <is>
          <t>нет</t>
        </is>
      </c>
      <c r="H21" t="str">
        <f>IF(AND(A21="",B21=""),"",IF(A21="","нет даты",IF(OR(A21&lt;Расчёт!$B$7,A21&gt;Расчёт!$B$8),"вне периода",IF(COUNTIFS($B$1:B20,B21,$H$1:H20,"учтена")&gt;0,"повтор",IF(C21="","нет кода",IF(COUNTIF(Расчёт!$B$12:$D$12,C21)=0,"неизвестный код","учтена"))))))</f>
        <v>учтена</v>
      </c>
    </row>
    <row r="22">
      <c r="A22" s="4" t="n">
        <v>46269</v>
      </c>
      <c r="B22" s="7" t="inlineStr">
        <is>
          <t>Р-21</t>
        </is>
      </c>
      <c r="C22" s="7" t="inlineStr">
        <is>
          <t>ПОЛЦЕНЫ</t>
        </is>
      </c>
      <c r="D22" s="7" t="inlineStr">
        <is>
          <t>нет</t>
        </is>
      </c>
      <c r="E22" s="7" t="n"/>
      <c r="F22" s="7" t="inlineStr">
        <is>
          <t>да</t>
        </is>
      </c>
      <c r="G22" s="7" t="inlineStr">
        <is>
          <t>да</t>
        </is>
      </c>
      <c r="H22" t="str">
        <f>IF(AND(A22="",B22=""),"",IF(A22="","нет даты",IF(OR(A22&lt;Расчёт!$B$7,A22&gt;Расчёт!$B$8),"вне периода",IF(COUNTIFS($B$1:B21,B22,$H$1:H21,"учтена")&gt;0,"повтор",IF(C22="","нет кода",IF(COUNTIF(Расчёт!$B$12:$D$12,C22)=0,"неизвестный код","учтена"))))))</f>
        <v>учтена</v>
      </c>
    </row>
    <row r="23">
      <c r="A23" s="4" t="n">
        <v>46271</v>
      </c>
      <c r="B23" s="7" t="inlineStr">
        <is>
          <t>Р-22</t>
        </is>
      </c>
      <c r="C23" s="7" t="inlineStr">
        <is>
          <t>ПОЛЦЕНЫ</t>
        </is>
      </c>
      <c r="D23" s="7" t="inlineStr">
        <is>
          <t>нет</t>
        </is>
      </c>
      <c r="E23" s="7" t="n"/>
      <c r="F23" s="7" t="inlineStr">
        <is>
          <t>да</t>
        </is>
      </c>
      <c r="G23" s="7" t="inlineStr">
        <is>
          <t>нет</t>
        </is>
      </c>
      <c r="H23" t="str">
        <f>IF(AND(A23="",B23=""),"",IF(A23="","нет даты",IF(OR(A23&lt;Расчёт!$B$7,A23&gt;Расчёт!$B$8),"вне периода",IF(COUNTIFS($B$1:B22,B23,$H$1:H22,"учтена")&gt;0,"повтор",IF(C23="","нет кода",IF(COUNTIF(Расчёт!$B$12:$D$12,C23)=0,"неизвестный код","учтена"))))))</f>
        <v>учтена</v>
      </c>
    </row>
    <row r="24">
      <c r="A24" s="4" t="n">
        <v>46273</v>
      </c>
      <c r="B24" s="7" t="inlineStr">
        <is>
          <t>Р-23</t>
        </is>
      </c>
      <c r="C24" s="7" t="inlineStr">
        <is>
          <t>ПОЛЦЕНЫ</t>
        </is>
      </c>
      <c r="D24" s="7" t="inlineStr">
        <is>
          <t>нет</t>
        </is>
      </c>
      <c r="E24" s="7" t="n"/>
      <c r="F24" s="7" t="inlineStr">
        <is>
          <t>да</t>
        </is>
      </c>
      <c r="G24" s="7" t="inlineStr">
        <is>
          <t>нет</t>
        </is>
      </c>
      <c r="H24" t="str">
        <f>IF(AND(A24="",B24=""),"",IF(A24="","нет даты",IF(OR(A24&lt;Расчёт!$B$7,A24&gt;Расчёт!$B$8),"вне периода",IF(COUNTIFS($B$1:B23,B24,$H$1:H23,"учтена")&gt;0,"повтор",IF(C24="","нет кода",IF(COUNTIF(Расчёт!$B$12:$D$12,C24)=0,"неизвестный код","учтена"))))))</f>
        <v>учтена</v>
      </c>
    </row>
    <row r="25">
      <c r="A25" s="4" t="n">
        <v>46276</v>
      </c>
      <c r="B25" s="7" t="inlineStr">
        <is>
          <t>Р-24</t>
        </is>
      </c>
      <c r="C25" s="7" t="inlineStr">
        <is>
          <t>ПОЛЦЕНЫ</t>
        </is>
      </c>
      <c r="D25" s="7" t="inlineStr">
        <is>
          <t>нет</t>
        </is>
      </c>
      <c r="E25" s="7" t="n"/>
      <c r="F25" s="7" t="inlineStr">
        <is>
          <t>да</t>
        </is>
      </c>
      <c r="G25" s="7" t="inlineStr">
        <is>
          <t>да</t>
        </is>
      </c>
      <c r="H25" t="str">
        <f>IF(AND(A25="",B25=""),"",IF(A25="","нет даты",IF(OR(A25&lt;Расчёт!$B$7,A25&gt;Расчёт!$B$8),"вне периода",IF(COUNTIFS($B$1:B24,B25,$H$1:H24,"учтена")&gt;0,"повтор",IF(C25="","нет кода",IF(COUNTIF(Расчёт!$B$12:$D$12,C25)=0,"неизвестный код","учтена"))))))</f>
        <v>учтена</v>
      </c>
    </row>
    <row r="26">
      <c r="A26" s="4" t="n">
        <v>46266</v>
      </c>
      <c r="B26" s="7" t="inlineStr">
        <is>
          <t>Р-25</t>
        </is>
      </c>
      <c r="C26" s="7" t="inlineStr">
        <is>
          <t>ПОЛЦЕНЫ</t>
        </is>
      </c>
      <c r="D26" s="7" t="inlineStr">
        <is>
          <t>да</t>
        </is>
      </c>
      <c r="E26" s="7" t="n"/>
      <c r="F26" s="7" t="inlineStr">
        <is>
          <t>да</t>
        </is>
      </c>
      <c r="G26" s="7" t="inlineStr">
        <is>
          <t>да</t>
        </is>
      </c>
      <c r="H26" t="str">
        <f>IF(AND(A26="",B26=""),"",IF(A26="","нет даты",IF(OR(A26&lt;Расчёт!$B$7,A26&gt;Расчёт!$B$8),"вне периода",IF(COUNTIFS($B$1:B25,B26,$H$1:H25,"учтена")&gt;0,"повтор",IF(C26="","нет кода",IF(COUNTIF(Расчёт!$B$12:$D$12,C26)=0,"неизвестный код","учтена"))))))</f>
        <v>учтена</v>
      </c>
    </row>
    <row r="27">
      <c r="A27" s="4" t="n">
        <v>46268</v>
      </c>
      <c r="B27" s="7" t="inlineStr">
        <is>
          <t>Р-26</t>
        </is>
      </c>
      <c r="C27" s="7" t="inlineStr">
        <is>
          <t>ПОЛЦЕНЫ</t>
        </is>
      </c>
      <c r="D27" s="7" t="inlineStr">
        <is>
          <t>да</t>
        </is>
      </c>
      <c r="E27" s="7" t="n"/>
      <c r="F27" s="7" t="inlineStr">
        <is>
          <t>да</t>
        </is>
      </c>
      <c r="G27" s="7" t="inlineStr">
        <is>
          <t>да</t>
        </is>
      </c>
      <c r="H27" t="str">
        <f>IF(AND(A27="",B27=""),"",IF(A27="","нет даты",IF(OR(A27&lt;Расчёт!$B$7,A27&gt;Расчёт!$B$8),"вне периода",IF(COUNTIFS($B$1:B26,B27,$H$1:H26,"учтена")&gt;0,"повтор",IF(C27="","нет кода",IF(COUNTIF(Расчёт!$B$12:$D$12,C27)=0,"неизвестный код","учтена"))))))</f>
        <v>учтена</v>
      </c>
    </row>
    <row r="28">
      <c r="A28" s="4" t="n">
        <v>46270</v>
      </c>
      <c r="B28" s="7" t="inlineStr">
        <is>
          <t>Р-27</t>
        </is>
      </c>
      <c r="C28" s="7" t="inlineStr">
        <is>
          <t>ПОЛЦЕНЫ</t>
        </is>
      </c>
      <c r="D28" s="7" t="inlineStr">
        <is>
          <t>да</t>
        </is>
      </c>
      <c r="E28" s="7" t="n"/>
      <c r="F28" s="7" t="inlineStr">
        <is>
          <t>да</t>
        </is>
      </c>
      <c r="G28" s="7" t="inlineStr">
        <is>
          <t>нет</t>
        </is>
      </c>
      <c r="H28" t="str">
        <f>IF(AND(A28="",B28=""),"",IF(A28="","нет даты",IF(OR(A28&lt;Расчёт!$B$7,A28&gt;Расчёт!$B$8),"вне периода",IF(COUNTIFS($B$1:B27,B28,$H$1:H27,"учтена")&gt;0,"повтор",IF(C28="","нет кода",IF(COUNTIF(Расчёт!$B$12:$D$12,C28)=0,"неизвестный код","учтена"))))))</f>
        <v>учтена</v>
      </c>
    </row>
    <row r="29">
      <c r="A29" s="4" t="n">
        <v>46274</v>
      </c>
      <c r="B29" s="7" t="inlineStr">
        <is>
          <t>Р-28</t>
        </is>
      </c>
      <c r="C29" s="7" t="inlineStr">
        <is>
          <t>ПОЛЦЕНЫ</t>
        </is>
      </c>
      <c r="D29" s="7" t="inlineStr">
        <is>
          <t>нет</t>
        </is>
      </c>
      <c r="E29" s="7" t="n"/>
      <c r="F29" s="7" t="inlineStr">
        <is>
          <t>нет</t>
        </is>
      </c>
      <c r="G29" s="7" t="n"/>
      <c r="H29" t="str">
        <f>IF(AND(A29="",B29=""),"",IF(A29="","нет даты",IF(OR(A29&lt;Расчёт!$B$7,A29&gt;Расчёт!$B$8),"вне периода",IF(COUNTIFS($B$1:B28,B29,$H$1:H28,"учтена")&gt;0,"повтор",IF(C29="","нет кода",IF(COUNTIF(Расчёт!$B$12:$D$12,C29)=0,"неизвестный код","учтена"))))))</f>
        <v>учтена</v>
      </c>
    </row>
    <row r="30">
      <c r="A30" s="4" t="n">
        <v>46278</v>
      </c>
      <c r="B30" s="7" t="inlineStr">
        <is>
          <t>Р-29</t>
        </is>
      </c>
      <c r="C30" s="7" t="inlineStr">
        <is>
          <t>ПОЛЦЕНЫ</t>
        </is>
      </c>
      <c r="D30" s="7" t="inlineStr">
        <is>
          <t>нет</t>
        </is>
      </c>
      <c r="E30" s="7" t="n"/>
      <c r="F30" s="7" t="inlineStr">
        <is>
          <t>нет</t>
        </is>
      </c>
      <c r="G30" s="7" t="n"/>
      <c r="H30" t="str">
        <f>IF(AND(A30="",B30=""),"",IF(A30="","нет даты",IF(OR(A30&lt;Расчёт!$B$7,A30&gt;Расчёт!$B$8),"вне периода",IF(COUNTIFS($B$1:B29,B30,$H$1:H29,"учтена")&gt;0,"повтор",IF(C30="","нет кода",IF(COUNTIF(Расчёт!$B$12:$D$12,C30)=0,"неизвестный код","учтена"))))))</f>
        <v>учтена</v>
      </c>
    </row>
    <row r="31">
      <c r="A31" s="4" t="n">
        <v>46282</v>
      </c>
      <c r="B31" s="7" t="inlineStr">
        <is>
          <t>Р-30</t>
        </is>
      </c>
      <c r="C31" s="7" t="inlineStr">
        <is>
          <t>ПОЛЦЕНЫ</t>
        </is>
      </c>
      <c r="D31" s="7" t="inlineStr">
        <is>
          <t>нет</t>
        </is>
      </c>
      <c r="E31" s="7" t="n"/>
      <c r="F31" s="7" t="inlineStr">
        <is>
          <t>нет</t>
        </is>
      </c>
      <c r="G31" s="7" t="n"/>
      <c r="H31" t="str">
        <f>IF(AND(A31="",B31=""),"",IF(A31="","нет даты",IF(OR(A31&lt;Расчёт!$B$7,A31&gt;Расчёт!$B$8),"вне периода",IF(COUNTIFS($B$1:B30,B31,$H$1:H30,"учтена")&gt;0,"повтор",IF(C31="","нет кода",IF(COUNTIF(Расчёт!$B$12:$D$12,C31)=0,"неизвестный код","учтена"))))))</f>
        <v>учтена</v>
      </c>
    </row>
    <row r="32">
      <c r="A32" s="4" t="n">
        <v>46272</v>
      </c>
      <c r="B32" s="7" t="inlineStr">
        <is>
          <t>Р-31</t>
        </is>
      </c>
      <c r="C32" s="7" t="inlineStr">
        <is>
          <t>ДРУГ</t>
        </is>
      </c>
      <c r="D32" s="7" t="inlineStr">
        <is>
          <t>нет</t>
        </is>
      </c>
      <c r="E32" s="7" t="n"/>
      <c r="F32" s="7" t="inlineStr">
        <is>
          <t>да</t>
        </is>
      </c>
      <c r="G32" s="7" t="inlineStr">
        <is>
          <t>да</t>
        </is>
      </c>
      <c r="H32" t="str">
        <f>IF(AND(A32="",B32=""),"",IF(A32="","нет даты",IF(OR(A32&lt;Расчёт!$B$7,A32&gt;Расчёт!$B$8),"вне периода",IF(COUNTIFS($B$1:B31,B32,$H$1:H31,"учтена")&gt;0,"повтор",IF(C32="","нет кода",IF(COUNTIF(Расчёт!$B$12:$D$12,C32)=0,"неизвестный код","учтена"))))))</f>
        <v>учтена</v>
      </c>
    </row>
    <row r="33">
      <c r="A33" s="4" t="n">
        <v>46275</v>
      </c>
      <c r="B33" s="7" t="inlineStr">
        <is>
          <t>Р-32</t>
        </is>
      </c>
      <c r="C33" s="7" t="inlineStr">
        <is>
          <t>ДРУГ</t>
        </is>
      </c>
      <c r="D33" s="7" t="inlineStr">
        <is>
          <t>нет</t>
        </is>
      </c>
      <c r="E33" s="7" t="n"/>
      <c r="F33" s="7" t="inlineStr">
        <is>
          <t>да</t>
        </is>
      </c>
      <c r="G33" s="7" t="inlineStr">
        <is>
          <t>да</t>
        </is>
      </c>
      <c r="H33" t="str">
        <f>IF(AND(A33="",B33=""),"",IF(A33="","нет даты",IF(OR(A33&lt;Расчёт!$B$7,A33&gt;Расчёт!$B$8),"вне периода",IF(COUNTIFS($B$1:B32,B33,$H$1:H32,"учтена")&gt;0,"повтор",IF(C33="","нет кода",IF(COUNTIF(Расчёт!$B$12:$D$12,C33)=0,"неизвестный код","учтена"))))))</f>
        <v>учтена</v>
      </c>
    </row>
    <row r="34">
      <c r="A34" s="4" t="n">
        <v>46279</v>
      </c>
      <c r="B34" s="7" t="inlineStr">
        <is>
          <t>Р-33</t>
        </is>
      </c>
      <c r="C34" s="7" t="inlineStr">
        <is>
          <t>ДРУГ</t>
        </is>
      </c>
      <c r="D34" s="7" t="inlineStr">
        <is>
          <t>нет</t>
        </is>
      </c>
      <c r="E34" s="7" t="n"/>
      <c r="F34" s="7" t="inlineStr">
        <is>
          <t>да</t>
        </is>
      </c>
      <c r="G34" s="7" t="inlineStr">
        <is>
          <t>нет</t>
        </is>
      </c>
      <c r="H34" t="str">
        <f>IF(AND(A34="",B34=""),"",IF(A34="","нет даты",IF(OR(A34&lt;Расчёт!$B$7,A34&gt;Расчёт!$B$8),"вне периода",IF(COUNTIFS($B$1:B33,B34,$H$1:H33,"учтена")&gt;0,"повтор",IF(C34="","нет кода",IF(COUNTIF(Расчёт!$B$12:$D$12,C34)=0,"неизвестный код","учтена"))))))</f>
        <v>учтена</v>
      </c>
    </row>
    <row r="35">
      <c r="A35" s="4" t="n">
        <v>46283</v>
      </c>
      <c r="B35" s="7" t="inlineStr">
        <is>
          <t>Р-34</t>
        </is>
      </c>
      <c r="C35" s="7" t="inlineStr">
        <is>
          <t>ДРУГ</t>
        </is>
      </c>
      <c r="D35" s="7" t="inlineStr">
        <is>
          <t>нет</t>
        </is>
      </c>
      <c r="E35" s="7" t="n"/>
      <c r="F35" s="7" t="inlineStr">
        <is>
          <t>да</t>
        </is>
      </c>
      <c r="G35" s="7" t="inlineStr">
        <is>
          <t>да</t>
        </is>
      </c>
      <c r="H35" t="str">
        <f>IF(AND(A35="",B35=""),"",IF(A35="","нет даты",IF(OR(A35&lt;Расчёт!$B$7,A35&gt;Расчёт!$B$8),"вне периода",IF(COUNTIFS($B$1:B34,B35,$H$1:H34,"учтена")&gt;0,"повтор",IF(C35="","нет кода",IF(COUNTIF(Расчёт!$B$12:$D$12,C35)=0,"неизвестный код","учтена"))))))</f>
        <v>учтена</v>
      </c>
    </row>
    <row r="36">
      <c r="A36" s="4" t="n">
        <v>46281</v>
      </c>
      <c r="B36" s="7" t="inlineStr">
        <is>
          <t>Р-35</t>
        </is>
      </c>
      <c r="C36" s="7" t="inlineStr">
        <is>
          <t>ДРУГ</t>
        </is>
      </c>
      <c r="D36" s="7" t="inlineStr">
        <is>
          <t>нет</t>
        </is>
      </c>
      <c r="E36" s="7" t="n"/>
      <c r="F36" s="7" t="inlineStr">
        <is>
          <t>нет</t>
        </is>
      </c>
      <c r="G36" s="7" t="n"/>
      <c r="H36" t="str">
        <f>IF(AND(A36="",B36=""),"",IF(A36="","нет даты",IF(OR(A36&lt;Расчёт!$B$7,A36&gt;Расчёт!$B$8),"вне периода",IF(COUNTIFS($B$1:B35,B36,$H$1:H35,"учтена")&gt;0,"повтор",IF(C36="","нет кода",IF(COUNTIF(Расчёт!$B$12:$D$12,C36)=0,"неизвестный код","учтена"))))))</f>
        <v>учтена</v>
      </c>
    </row>
    <row r="37">
      <c r="A37" s="4" t="n">
        <v>46262</v>
      </c>
      <c r="B37" s="7" t="inlineStr">
        <is>
          <t>Р-40</t>
        </is>
      </c>
      <c r="C37" s="7" t="inlineStr">
        <is>
          <t>ПОЛЦЕНЫ</t>
        </is>
      </c>
      <c r="D37" s="7" t="inlineStr">
        <is>
          <t>нет</t>
        </is>
      </c>
      <c r="E37" s="7" t="n"/>
      <c r="F37" s="7" t="inlineStr">
        <is>
          <t>да</t>
        </is>
      </c>
      <c r="G37" s="7" t="inlineStr">
        <is>
          <t>да</t>
        </is>
      </c>
      <c r="H37" t="str">
        <f>IF(AND(A37="",B37=""),"",IF(A37="","нет даты",IF(OR(A37&lt;Расчёт!$B$7,A37&gt;Расчёт!$B$8),"вне периода",IF(COUNTIFS($B$1:B36,B37,$H$1:H36,"учтена")&gt;0,"повтор",IF(C37="","нет кода",IF(COUNTIF(Расчёт!$B$12:$D$12,C37)=0,"неизвестный код","учтена"))))))</f>
        <v>вне периода</v>
      </c>
    </row>
    <row r="38">
      <c r="A38" s="4" t="n">
        <v>46289</v>
      </c>
      <c r="B38" s="7" t="inlineStr">
        <is>
          <t>Р-41</t>
        </is>
      </c>
      <c r="C38" s="7" t="inlineStr">
        <is>
          <t>ДРУГ</t>
        </is>
      </c>
      <c r="D38" s="7" t="inlineStr">
        <is>
          <t>нет</t>
        </is>
      </c>
      <c r="E38" s="7" t="n"/>
      <c r="F38" s="7" t="inlineStr">
        <is>
          <t>да</t>
        </is>
      </c>
      <c r="G38" s="7" t="inlineStr">
        <is>
          <t>да</t>
        </is>
      </c>
      <c r="H38" t="str">
        <f>IF(AND(A38="",B38=""),"",IF(A38="","нет даты",IF(OR(A38&lt;Расчёт!$B$7,A38&gt;Расчёт!$B$8),"вне периода",IF(COUNTIFS($B$1:B37,B38,$H$1:H37,"учтена")&gt;0,"повтор",IF(C38="","нет кода",IF(COUNTIF(Расчёт!$B$12:$D$12,C38)=0,"неизвестный код","учтена"))))))</f>
        <v>вне периода</v>
      </c>
    </row>
    <row r="39">
      <c r="A39" s="4" t="n">
        <v>46277</v>
      </c>
      <c r="B39" s="7" t="inlineStr">
        <is>
          <t>Р-42</t>
        </is>
      </c>
      <c r="C39" s="7" t="n"/>
      <c r="D39" s="7" t="inlineStr">
        <is>
          <t>нет</t>
        </is>
      </c>
      <c r="E39" s="7" t="n"/>
      <c r="F39" s="7" t="inlineStr">
        <is>
          <t>да</t>
        </is>
      </c>
      <c r="G39" s="7" t="inlineStr">
        <is>
          <t>нет</t>
        </is>
      </c>
      <c r="H39" t="str">
        <f>IF(AND(A39="",B39=""),"",IF(A39="","нет даты",IF(OR(A39&lt;Расчёт!$B$7,A39&gt;Расчёт!$B$8),"вне периода",IF(COUNTIFS($B$1:B38,B39,$H$1:H38,"учтена")&gt;0,"повтор",IF(C39="","нет кода",IF(COUNTIF(Расчёт!$B$12:$D$12,C39)=0,"неизвестный код","учтена"))))))</f>
        <v>нет кода</v>
      </c>
    </row>
    <row r="40">
      <c r="A40" s="4" t="n">
        <v>46280</v>
      </c>
      <c r="B40" s="7" t="inlineStr">
        <is>
          <t>Р-43</t>
        </is>
      </c>
      <c r="C40" s="7" t="inlineStr">
        <is>
          <t>СКИДКА</t>
        </is>
      </c>
      <c r="D40" s="7" t="inlineStr">
        <is>
          <t>нет</t>
        </is>
      </c>
      <c r="E40" s="7" t="n"/>
      <c r="F40" s="7" t="inlineStr">
        <is>
          <t>да</t>
        </is>
      </c>
      <c r="G40" s="7" t="inlineStr">
        <is>
          <t>да</t>
        </is>
      </c>
      <c r="H40" t="str">
        <f>IF(AND(A40="",B40=""),"",IF(A40="","нет даты",IF(OR(A40&lt;Расчёт!$B$7,A40&gt;Расчёт!$B$8),"вне периода",IF(COUNTIFS($B$1:B39,B40,$H$1:H39,"учтена")&gt;0,"повтор",IF(C40="","нет кода",IF(COUNTIF(Расчёт!$B$12:$D$12,C40)=0,"неизвестный код","учтена"))))))</f>
        <v>неизвестный код</v>
      </c>
    </row>
    <row r="41">
      <c r="A41" s="4" t="n">
        <v>46275</v>
      </c>
      <c r="B41" s="7" t="inlineStr">
        <is>
          <t>Р-19</t>
        </is>
      </c>
      <c r="C41" s="7" t="inlineStr">
        <is>
          <t>ПОЛЦЕНЫ</t>
        </is>
      </c>
      <c r="D41" s="7" t="inlineStr">
        <is>
          <t>нет</t>
        </is>
      </c>
      <c r="E41" s="7" t="n"/>
      <c r="F41" s="7" t="inlineStr">
        <is>
          <t>да</t>
        </is>
      </c>
      <c r="G41" s="7" t="inlineStr">
        <is>
          <t>да</t>
        </is>
      </c>
      <c r="H41" t="str">
        <f>IF(AND(A41="",B41=""),"",IF(A41="","нет даты",IF(OR(A41&lt;Расчёт!$B$7,A41&gt;Расчёт!$B$8),"вне периода",IF(COUNTIFS($B$1:B40,B41,$H$1:H40,"учтена")&gt;0,"повтор",IF(C41="","нет кода",IF(COUNTIF(Расчёт!$B$12:$D$12,C41)=0,"неизвестный код","учтена"))))))</f>
        <v>повтор</v>
      </c>
    </row>
    <row r="42">
      <c r="A42" s="4" t="n"/>
      <c r="B42" s="7" t="n"/>
      <c r="C42" s="7" t="n"/>
      <c r="D42" s="7" t="n"/>
      <c r="E42" s="7" t="n"/>
      <c r="F42" s="7" t="n"/>
      <c r="G42" s="7" t="n"/>
      <c r="H42" t="str">
        <f>IF(AND(A42="",B42=""),"",IF(A42="","нет даты",IF(OR(A42&lt;Расчёт!$B$7,A42&gt;Расчёт!$B$8),"вне периода",IF(COUNTIFS($B$1:B41,B42,$H$1:H41,"учтена")&gt;0,"повтор",IF(C42="","нет кода",IF(COUNTIF(Расчёт!$B$12:$D$12,C42)=0,"неизвестный код","учтена"))))))</f>
        <v/>
      </c>
    </row>
    <row r="43">
      <c r="A43" s="4" t="n"/>
      <c r="B43" s="7" t="n"/>
      <c r="C43" s="7" t="n"/>
      <c r="D43" s="7" t="n"/>
      <c r="E43" s="7" t="n"/>
      <c r="F43" s="7" t="n"/>
      <c r="G43" s="7" t="n"/>
      <c r="H43" t="str">
        <f>IF(AND(A43="",B43=""),"",IF(A43="","нет даты",IF(OR(A43&lt;Расчёт!$B$7,A43&gt;Расчёт!$B$8),"вне периода",IF(COUNTIFS($B$1:B42,B43,$H$1:H42,"учтена")&gt;0,"повтор",IF(C43="","нет кода",IF(COUNTIF(Расчёт!$B$12:$D$12,C43)=0,"неизвестный код","учтена"))))))</f>
        <v/>
      </c>
    </row>
    <row r="44">
      <c r="A44" s="4" t="n"/>
      <c r="B44" s="7" t="n"/>
      <c r="C44" s="7" t="n"/>
      <c r="D44" s="7" t="n"/>
      <c r="E44" s="7" t="n"/>
      <c r="F44" s="7" t="n"/>
      <c r="G44" s="7" t="n"/>
      <c r="H44" t="str">
        <f>IF(AND(A44="",B44=""),"",IF(A44="","нет даты",IF(OR(A44&lt;Расчёт!$B$7,A44&gt;Расчёт!$B$8),"вне периода",IF(COUNTIFS($B$1:B43,B44,$H$1:H43,"учтена")&gt;0,"повтор",IF(C44="","нет кода",IF(COUNTIF(Расчёт!$B$12:$D$12,C44)=0,"неизвестный код","учтена"))))))</f>
        <v/>
      </c>
    </row>
    <row r="45">
      <c r="A45" s="4" t="n"/>
      <c r="B45" s="7" t="n"/>
      <c r="C45" s="7" t="n"/>
      <c r="D45" s="7" t="n"/>
      <c r="E45" s="7" t="n"/>
      <c r="F45" s="7" t="n"/>
      <c r="G45" s="7" t="n"/>
      <c r="H45" t="str">
        <f>IF(AND(A45="",B45=""),"",IF(A45="","нет даты",IF(OR(A45&lt;Расчёт!$B$7,A45&gt;Расчёт!$B$8),"вне периода",IF(COUNTIFS($B$1:B44,B45,$H$1:H44,"учтена")&gt;0,"повтор",IF(C45="","нет кода",IF(COUNTIF(Расчёт!$B$12:$D$12,C45)=0,"неизвестный код","учтена"))))))</f>
        <v/>
      </c>
    </row>
    <row r="46">
      <c r="A46" s="4" t="n"/>
      <c r="B46" s="7" t="n"/>
      <c r="C46" s="7" t="n"/>
      <c r="D46" s="7" t="n"/>
      <c r="E46" s="7" t="n"/>
      <c r="F46" s="7" t="n"/>
      <c r="G46" s="7" t="n"/>
      <c r="H46" t="str">
        <f>IF(AND(A46="",B46=""),"",IF(A46="","нет даты",IF(OR(A46&lt;Расчёт!$B$7,A46&gt;Расчёт!$B$8),"вне периода",IF(COUNTIFS($B$1:B45,B46,$H$1:H45,"учтена")&gt;0,"повтор",IF(C46="","нет кода",IF(COUNTIF(Расчёт!$B$12:$D$12,C46)=0,"неизвестный код","учтена"))))))</f>
        <v/>
      </c>
    </row>
    <row r="47">
      <c r="A47" s="4" t="n"/>
      <c r="B47" s="7" t="n"/>
      <c r="C47" s="7" t="n"/>
      <c r="D47" s="7" t="n"/>
      <c r="E47" s="7" t="n"/>
      <c r="F47" s="7" t="n"/>
      <c r="G47" s="7" t="n"/>
      <c r="H47" t="str">
        <f>IF(AND(A47="",B47=""),"",IF(A47="","нет даты",IF(OR(A47&lt;Расчёт!$B$7,A47&gt;Расчёт!$B$8),"вне периода",IF(COUNTIFS($B$1:B46,B47,$H$1:H46,"учтена")&gt;0,"повтор",IF(C47="","нет кода",IF(COUNTIF(Расчёт!$B$12:$D$12,C47)=0,"неизвестный код","учтена"))))))</f>
        <v/>
      </c>
    </row>
    <row r="48">
      <c r="A48" s="4" t="n"/>
      <c r="B48" s="7" t="n"/>
      <c r="C48" s="7" t="n"/>
      <c r="D48" s="7" t="n"/>
      <c r="E48" s="7" t="n"/>
      <c r="F48" s="7" t="n"/>
      <c r="G48" s="7" t="n"/>
      <c r="H48" t="str">
        <f>IF(AND(A48="",B48=""),"",IF(A48="","нет даты",IF(OR(A48&lt;Расчёт!$B$7,A48&gt;Расчёт!$B$8),"вне периода",IF(COUNTIFS($B$1:B47,B48,$H$1:H47,"учтена")&gt;0,"повтор",IF(C48="","нет кода",IF(COUNTIF(Расчёт!$B$12:$D$12,C48)=0,"неизвестный код","учтена"))))))</f>
        <v/>
      </c>
    </row>
    <row r="49">
      <c r="A49" s="4" t="n"/>
      <c r="B49" s="7" t="n"/>
      <c r="C49" s="7" t="n"/>
      <c r="D49" s="7" t="n"/>
      <c r="E49" s="7" t="n"/>
      <c r="F49" s="7" t="n"/>
      <c r="G49" s="7" t="n"/>
      <c r="H49" t="str">
        <f>IF(AND(A49="",B49=""),"",IF(A49="","нет даты",IF(OR(A49&lt;Расчёт!$B$7,A49&gt;Расчёт!$B$8),"вне периода",IF(COUNTIFS($B$1:B48,B49,$H$1:H48,"учтена")&gt;0,"повтор",IF(C49="","нет кода",IF(COUNTIF(Расчёт!$B$12:$D$12,C49)=0,"неизвестный код","учтена"))))))</f>
        <v/>
      </c>
    </row>
    <row r="50">
      <c r="A50" s="4" t="n"/>
      <c r="B50" s="7" t="n"/>
      <c r="C50" s="7" t="n"/>
      <c r="D50" s="7" t="n"/>
      <c r="E50" s="7" t="n"/>
      <c r="F50" s="7" t="n"/>
      <c r="G50" s="7" t="n"/>
      <c r="H50" t="str">
        <f>IF(AND(A50="",B50=""),"",IF(A50="","нет даты",IF(OR(A50&lt;Расчёт!$B$7,A50&gt;Расчёт!$B$8),"вне периода",IF(COUNTIFS($B$1:B49,B50,$H$1:H49,"учтена")&gt;0,"повтор",IF(C50="","нет кода",IF(COUNTIF(Расчёт!$B$12:$D$12,C50)=0,"неизвестный код","учтена"))))))</f>
        <v/>
      </c>
    </row>
    <row r="51">
      <c r="A51" s="4" t="n"/>
      <c r="B51" s="7" t="n"/>
      <c r="C51" s="7" t="n"/>
      <c r="D51" s="7" t="n"/>
      <c r="E51" s="7" t="n"/>
      <c r="F51" s="7" t="n"/>
      <c r="G51" s="7" t="n"/>
      <c r="H51" t="str">
        <f>IF(AND(A51="",B51=""),"",IF(A51="","нет даты",IF(OR(A51&lt;Расчёт!$B$7,A51&gt;Расчёт!$B$8),"вне периода",IF(COUNTIFS($B$1:B50,B51,$H$1:H50,"учтена")&gt;0,"повтор",IF(C51="","нет кода",IF(COUNTIF(Расчёт!$B$12:$D$12,C51)=0,"неизвестный код","учтена"))))))</f>
        <v/>
      </c>
    </row>
    <row r="52">
      <c r="A52" s="4" t="n"/>
      <c r="B52" s="7" t="n"/>
      <c r="C52" s="7" t="n"/>
      <c r="D52" s="7" t="n"/>
      <c r="E52" s="7" t="n"/>
      <c r="F52" s="7" t="n"/>
      <c r="G52" s="7" t="n"/>
      <c r="H52" t="str">
        <f>IF(AND(A52="",B52=""),"",IF(A52="","нет даты",IF(OR(A52&lt;Расчёт!$B$7,A52&gt;Расчёт!$B$8),"вне периода",IF(COUNTIFS($B$1:B51,B52,$H$1:H51,"учтена")&gt;0,"повтор",IF(C52="","нет кода",IF(COUNTIF(Расчёт!$B$12:$D$12,C52)=0,"неизвестный код","учтена"))))))</f>
        <v/>
      </c>
    </row>
    <row r="53">
      <c r="A53" s="4" t="n"/>
      <c r="B53" s="7" t="n"/>
      <c r="C53" s="7" t="n"/>
      <c r="D53" s="7" t="n"/>
      <c r="E53" s="7" t="n"/>
      <c r="F53" s="7" t="n"/>
      <c r="G53" s="7" t="n"/>
      <c r="H53" t="str">
        <f>IF(AND(A53="",B53=""),"",IF(A53="","нет даты",IF(OR(A53&lt;Расчёт!$B$7,A53&gt;Расчёт!$B$8),"вне периода",IF(COUNTIFS($B$1:B52,B53,$H$1:H52,"учтена")&gt;0,"повтор",IF(C53="","нет кода",IF(COUNTIF(Расчёт!$B$12:$D$12,C53)=0,"неизвестный код","учтена"))))))</f>
        <v/>
      </c>
    </row>
    <row r="54">
      <c r="A54" s="4" t="n"/>
      <c r="B54" s="7" t="n"/>
      <c r="C54" s="7" t="n"/>
      <c r="D54" s="7" t="n"/>
      <c r="E54" s="7" t="n"/>
      <c r="F54" s="7" t="n"/>
      <c r="G54" s="7" t="n"/>
      <c r="H54" t="str">
        <f>IF(AND(A54="",B54=""),"",IF(A54="","нет даты",IF(OR(A54&lt;Расчёт!$B$7,A54&gt;Расчёт!$B$8),"вне периода",IF(COUNTIFS($B$1:B53,B54,$H$1:H53,"учтена")&gt;0,"повтор",IF(C54="","нет кода",IF(COUNTIF(Расчёт!$B$12:$D$12,C54)=0,"неизвестный код","учтена"))))))</f>
        <v/>
      </c>
    </row>
    <row r="55">
      <c r="A55" s="4" t="n"/>
      <c r="B55" s="7" t="n"/>
      <c r="C55" s="7" t="n"/>
      <c r="D55" s="7" t="n"/>
      <c r="E55" s="7" t="n"/>
      <c r="F55" s="7" t="n"/>
      <c r="G55" s="7" t="n"/>
      <c r="H55" t="str">
        <f>IF(AND(A55="",B55=""),"",IF(A55="","нет даты",IF(OR(A55&lt;Расчёт!$B$7,A55&gt;Расчёт!$B$8),"вне периода",IF(COUNTIFS($B$1:B54,B55,$H$1:H54,"учтена")&gt;0,"повтор",IF(C55="","нет кода",IF(COUNTIF(Расчёт!$B$12:$D$12,C55)=0,"неизвестный код","учтена"))))))</f>
        <v/>
      </c>
    </row>
    <row r="56">
      <c r="A56" s="4" t="n"/>
      <c r="B56" s="7" t="n"/>
      <c r="C56" s="7" t="n"/>
      <c r="D56" s="7" t="n"/>
      <c r="E56" s="7" t="n"/>
      <c r="F56" s="7" t="n"/>
      <c r="G56" s="7" t="n"/>
      <c r="H56" t="str">
        <f>IF(AND(A56="",B56=""),"",IF(A56="","нет даты",IF(OR(A56&lt;Расчёт!$B$7,A56&gt;Расчёт!$B$8),"вне периода",IF(COUNTIFS($B$1:B55,B56,$H$1:H55,"учтена")&gt;0,"повтор",IF(C56="","нет кода",IF(COUNTIF(Расчёт!$B$12:$D$12,C56)=0,"неизвестный код","учтена"))))))</f>
        <v/>
      </c>
    </row>
    <row r="57">
      <c r="A57" s="4" t="n"/>
      <c r="B57" s="7" t="n"/>
      <c r="C57" s="7" t="n"/>
      <c r="D57" s="7" t="n"/>
      <c r="E57" s="7" t="n"/>
      <c r="F57" s="7" t="n"/>
      <c r="G57" s="7" t="n"/>
      <c r="H57" t="str">
        <f>IF(AND(A57="",B57=""),"",IF(A57="","нет даты",IF(OR(A57&lt;Расчёт!$B$7,A57&gt;Расчёт!$B$8),"вне периода",IF(COUNTIFS($B$1:B56,B57,$H$1:H56,"учтена")&gt;0,"повтор",IF(C57="","нет кода",IF(COUNTIF(Расчёт!$B$12:$D$12,C57)=0,"неизвестный код","учтена"))))))</f>
        <v/>
      </c>
    </row>
    <row r="58">
      <c r="A58" s="4" t="n"/>
      <c r="B58" s="7" t="n"/>
      <c r="C58" s="7" t="n"/>
      <c r="D58" s="7" t="n"/>
      <c r="E58" s="7" t="n"/>
      <c r="F58" s="7" t="n"/>
      <c r="G58" s="7" t="n"/>
      <c r="H58" t="str">
        <f>IF(AND(A58="",B58=""),"",IF(A58="","нет даты",IF(OR(A58&lt;Расчёт!$B$7,A58&gt;Расчёт!$B$8),"вне периода",IF(COUNTIFS($B$1:B57,B58,$H$1:H57,"учтена")&gt;0,"повтор",IF(C58="","нет кода",IF(COUNTIF(Расчёт!$B$12:$D$12,C58)=0,"неизвестный код","учтена"))))))</f>
        <v/>
      </c>
    </row>
    <row r="59">
      <c r="A59" s="4" t="n"/>
      <c r="B59" s="7" t="n"/>
      <c r="C59" s="7" t="n"/>
      <c r="D59" s="7" t="n"/>
      <c r="E59" s="7" t="n"/>
      <c r="F59" s="7" t="n"/>
      <c r="G59" s="7" t="n"/>
      <c r="H59" t="str">
        <f>IF(AND(A59="",B59=""),"",IF(A59="","нет даты",IF(OR(A59&lt;Расчёт!$B$7,A59&gt;Расчёт!$B$8),"вне периода",IF(COUNTIFS($B$1:B58,B59,$H$1:H58,"учтена")&gt;0,"повтор",IF(C59="","нет кода",IF(COUNTIF(Расчёт!$B$12:$D$12,C59)=0,"неизвестный код","учтена"))))))</f>
        <v/>
      </c>
    </row>
    <row r="60">
      <c r="A60" s="4" t="n"/>
      <c r="B60" s="7" t="n"/>
      <c r="C60" s="7" t="n"/>
      <c r="D60" s="7" t="n"/>
      <c r="E60" s="7" t="n"/>
      <c r="F60" s="7" t="n"/>
      <c r="G60" s="7" t="n"/>
      <c r="H60" t="str">
        <f>IF(AND(A60="",B60=""),"",IF(A60="","нет даты",IF(OR(A60&lt;Расчёт!$B$7,A60&gt;Расчёт!$B$8),"вне периода",IF(COUNTIFS($B$1:B59,B60,$H$1:H59,"учтена")&gt;0,"повтор",IF(C60="","нет кода",IF(COUNTIF(Расчёт!$B$12:$D$12,C60)=0,"неизвестный код","учтена"))))))</f>
        <v/>
      </c>
    </row>
    <row r="61">
      <c r="A61" s="4" t="n"/>
      <c r="B61" s="7" t="n"/>
      <c r="C61" s="7" t="n"/>
      <c r="D61" s="7" t="n"/>
      <c r="E61" s="7" t="n"/>
      <c r="F61" s="7" t="n"/>
      <c r="G61" s="7" t="n"/>
      <c r="H61" t="str">
        <f>IF(AND(A61="",B61=""),"",IF(A61="","нет даты",IF(OR(A61&lt;Расчёт!$B$7,A61&gt;Расчёт!$B$8),"вне периода",IF(COUNTIFS($B$1:B60,B61,$H$1:H60,"учтена")&gt;0,"повтор",IF(C61="","нет кода",IF(COUNTIF(Расчёт!$B$12:$D$12,C61)=0,"неизвестный код","учтена"))))))</f>
        <v/>
      </c>
    </row>
    <row r="62">
      <c r="A62" s="4" t="n"/>
      <c r="B62" s="7" t="n"/>
      <c r="C62" s="7" t="n"/>
      <c r="D62" s="7" t="n"/>
      <c r="E62" s="7" t="n"/>
      <c r="F62" s="7" t="n"/>
      <c r="G62" s="7" t="n"/>
      <c r="H62" t="str">
        <f>IF(AND(A62="",B62=""),"",IF(A62="","нет даты",IF(OR(A62&lt;Расчёт!$B$7,A62&gt;Расчёт!$B$8),"вне периода",IF(COUNTIFS($B$1:B61,B62,$H$1:H61,"учтена")&gt;0,"повтор",IF(C62="","нет кода",IF(COUNTIF(Расчёт!$B$12:$D$12,C62)=0,"неизвестный код","учтена"))))))</f>
        <v/>
      </c>
    </row>
    <row r="63">
      <c r="A63" s="4" t="n"/>
      <c r="B63" s="7" t="n"/>
      <c r="C63" s="7" t="n"/>
      <c r="D63" s="7" t="n"/>
      <c r="E63" s="7" t="n"/>
      <c r="F63" s="7" t="n"/>
      <c r="G63" s="7" t="n"/>
      <c r="H63" t="str">
        <f>IF(AND(A63="",B63=""),"",IF(A63="","нет даты",IF(OR(A63&lt;Расчёт!$B$7,A63&gt;Расчёт!$B$8),"вне периода",IF(COUNTIFS($B$1:B62,B63,$H$1:H62,"учтена")&gt;0,"повтор",IF(C63="","нет кода",IF(COUNTIF(Расчёт!$B$12:$D$12,C63)=0,"неизвестный код","учтена"))))))</f>
        <v/>
      </c>
    </row>
    <row r="64">
      <c r="A64" s="4" t="n"/>
      <c r="B64" s="7" t="n"/>
      <c r="C64" s="7" t="n"/>
      <c r="D64" s="7" t="n"/>
      <c r="E64" s="7" t="n"/>
      <c r="F64" s="7" t="n"/>
      <c r="G64" s="7" t="n"/>
      <c r="H64" t="str">
        <f>IF(AND(A64="",B64=""),"",IF(A64="","нет даты",IF(OR(A64&lt;Расчёт!$B$7,A64&gt;Расчёт!$B$8),"вне периода",IF(COUNTIFS($B$1:B63,B64,$H$1:H63,"учтена")&gt;0,"повтор",IF(C64="","нет кода",IF(COUNTIF(Расчёт!$B$12:$D$12,C64)=0,"неизвестный код","учтена"))))))</f>
        <v/>
      </c>
    </row>
    <row r="65">
      <c r="A65" s="4" t="n"/>
      <c r="B65" s="7" t="n"/>
      <c r="C65" s="7" t="n"/>
      <c r="D65" s="7" t="n"/>
      <c r="E65" s="7" t="n"/>
      <c r="F65" s="7" t="n"/>
      <c r="G65" s="7" t="n"/>
      <c r="H65" t="str">
        <f>IF(AND(A65="",B65=""),"",IF(A65="","нет даты",IF(OR(A65&lt;Расчёт!$B$7,A65&gt;Расчёт!$B$8),"вне периода",IF(COUNTIFS($B$1:B64,B65,$H$1:H64,"учтена")&gt;0,"повтор",IF(C65="","нет кода",IF(COUNTIF(Расчёт!$B$12:$D$12,C65)=0,"неизвестный код","учтена"))))))</f>
        <v/>
      </c>
    </row>
    <row r="66">
      <c r="A66" s="4" t="n"/>
      <c r="B66" s="7" t="n"/>
      <c r="C66" s="7" t="n"/>
      <c r="D66" s="7" t="n"/>
      <c r="E66" s="7" t="n"/>
      <c r="F66" s="7" t="n"/>
      <c r="G66" s="7" t="n"/>
      <c r="H66" t="str">
        <f>IF(AND(A66="",B66=""),"",IF(A66="","нет даты",IF(OR(A66&lt;Расчёт!$B$7,A66&gt;Расчёт!$B$8),"вне периода",IF(COUNTIFS($B$1:B65,B66,$H$1:H65,"учтена")&gt;0,"повтор",IF(C66="","нет кода",IF(COUNTIF(Расчёт!$B$12:$D$12,C66)=0,"неизвестный код","учтена"))))))</f>
        <v/>
      </c>
    </row>
    <row r="67">
      <c r="A67" s="4" t="n"/>
      <c r="B67" s="7" t="n"/>
      <c r="C67" s="7" t="n"/>
      <c r="D67" s="7" t="n"/>
      <c r="E67" s="7" t="n"/>
      <c r="F67" s="7" t="n"/>
      <c r="G67" s="7" t="n"/>
      <c r="H67" t="str">
        <f>IF(AND(A67="",B67=""),"",IF(A67="","нет даты",IF(OR(A67&lt;Расчёт!$B$7,A67&gt;Расчёт!$B$8),"вне периода",IF(COUNTIFS($B$1:B66,B67,$H$1:H66,"учтена")&gt;0,"повтор",IF(C67="","нет кода",IF(COUNTIF(Расчёт!$B$12:$D$12,C67)=0,"неизвестный код","учтена"))))))</f>
        <v/>
      </c>
    </row>
    <row r="68">
      <c r="A68" s="4" t="n"/>
      <c r="B68" s="7" t="n"/>
      <c r="C68" s="7" t="n"/>
      <c r="D68" s="7" t="n"/>
      <c r="E68" s="7" t="n"/>
      <c r="F68" s="7" t="n"/>
      <c r="G68" s="7" t="n"/>
      <c r="H68" t="str">
        <f>IF(AND(A68="",B68=""),"",IF(A68="","нет даты",IF(OR(A68&lt;Расчёт!$B$7,A68&gt;Расчёт!$B$8),"вне периода",IF(COUNTIFS($B$1:B67,B68,$H$1:H67,"учтена")&gt;0,"повтор",IF(C68="","нет кода",IF(COUNTIF(Расчёт!$B$12:$D$12,C68)=0,"неизвестный код","учтена"))))))</f>
        <v/>
      </c>
    </row>
    <row r="69">
      <c r="A69" s="4" t="n"/>
      <c r="B69" s="7" t="n"/>
      <c r="C69" s="7" t="n"/>
      <c r="D69" s="7" t="n"/>
      <c r="E69" s="7" t="n"/>
      <c r="F69" s="7" t="n"/>
      <c r="G69" s="7" t="n"/>
      <c r="H69" t="str">
        <f>IF(AND(A69="",B69=""),"",IF(A69="","нет даты",IF(OR(A69&lt;Расчёт!$B$7,A69&gt;Расчёт!$B$8),"вне периода",IF(COUNTIFS($B$1:B68,B69,$H$1:H68,"учтена")&gt;0,"повтор",IF(C69="","нет кода",IF(COUNTIF(Расчёт!$B$12:$D$12,C69)=0,"неизвестный код","учтена"))))))</f>
        <v/>
      </c>
    </row>
    <row r="70">
      <c r="A70" s="4" t="n"/>
      <c r="B70" s="7" t="n"/>
      <c r="C70" s="7" t="n"/>
      <c r="D70" s="7" t="n"/>
      <c r="E70" s="7" t="n"/>
      <c r="F70" s="7" t="n"/>
      <c r="G70" s="7" t="n"/>
      <c r="H70" t="str">
        <f>IF(AND(A70="",B70=""),"",IF(A70="","нет даты",IF(OR(A70&lt;Расчёт!$B$7,A70&gt;Расчёт!$B$8),"вне периода",IF(COUNTIFS($B$1:B69,B70,$H$1:H69,"учтена")&gt;0,"повтор",IF(C70="","нет кода",IF(COUNTIF(Расчёт!$B$12:$D$12,C70)=0,"неизвестный код","учтена"))))))</f>
        <v/>
      </c>
    </row>
    <row r="71">
      <c r="A71" s="4" t="n"/>
      <c r="B71" s="7" t="n"/>
      <c r="C71" s="7" t="n"/>
      <c r="D71" s="7" t="n"/>
      <c r="E71" s="7" t="n"/>
      <c r="F71" s="7" t="n"/>
      <c r="G71" s="7" t="n"/>
      <c r="H71" t="str">
        <f>IF(AND(A71="",B71=""),"",IF(A71="","нет даты",IF(OR(A71&lt;Расчёт!$B$7,A71&gt;Расчёт!$B$8),"вне периода",IF(COUNTIFS($B$1:B70,B71,$H$1:H70,"учтена")&gt;0,"повтор",IF(C71="","нет кода",IF(COUNTIF(Расчёт!$B$12:$D$12,C71)=0,"неизвестный код","учтена"))))))</f>
        <v/>
      </c>
    </row>
    <row r="72">
      <c r="A72" s="4" t="n"/>
      <c r="B72" s="7" t="n"/>
      <c r="C72" s="7" t="n"/>
      <c r="D72" s="7" t="n"/>
      <c r="E72" s="7" t="n"/>
      <c r="F72" s="7" t="n"/>
      <c r="G72" s="7" t="n"/>
      <c r="H72" t="str">
        <f>IF(AND(A72="",B72=""),"",IF(A72="","нет даты",IF(OR(A72&lt;Расчёт!$B$7,A72&gt;Расчёт!$B$8),"вне периода",IF(COUNTIFS($B$1:B71,B72,$H$1:H71,"учтена")&gt;0,"повтор",IF(C72="","нет кода",IF(COUNTIF(Расчёт!$B$12:$D$12,C72)=0,"неизвестный код","учтена"))))))</f>
        <v/>
      </c>
    </row>
    <row r="73">
      <c r="A73" s="4" t="n"/>
      <c r="B73" s="7" t="n"/>
      <c r="C73" s="7" t="n"/>
      <c r="D73" s="7" t="n"/>
      <c r="E73" s="7" t="n"/>
      <c r="F73" s="7" t="n"/>
      <c r="G73" s="7" t="n"/>
      <c r="H73" t="str">
        <f>IF(AND(A73="",B73=""),"",IF(A73="","нет даты",IF(OR(A73&lt;Расчёт!$B$7,A73&gt;Расчёт!$B$8),"вне периода",IF(COUNTIFS($B$1:B72,B73,$H$1:H72,"учтена")&gt;0,"повтор",IF(C73="","нет кода",IF(COUNTIF(Расчёт!$B$12:$D$12,C73)=0,"неизвестный код","учтена"))))))</f>
        <v/>
      </c>
    </row>
    <row r="74">
      <c r="A74" s="4" t="n"/>
      <c r="B74" s="7" t="n"/>
      <c r="C74" s="7" t="n"/>
      <c r="D74" s="7" t="n"/>
      <c r="E74" s="7" t="n"/>
      <c r="F74" s="7" t="n"/>
      <c r="G74" s="7" t="n"/>
      <c r="H74" t="str">
        <f>IF(AND(A74="",B74=""),"",IF(A74="","нет даты",IF(OR(A74&lt;Расчёт!$B$7,A74&gt;Расчёт!$B$8),"вне периода",IF(COUNTIFS($B$1:B73,B74,$H$1:H73,"учтена")&gt;0,"повтор",IF(C74="","нет кода",IF(COUNTIF(Расчёт!$B$12:$D$12,C74)=0,"неизвестный код","учтена"))))))</f>
        <v/>
      </c>
    </row>
    <row r="75">
      <c r="A75" s="4" t="n"/>
      <c r="B75" s="7" t="n"/>
      <c r="C75" s="7" t="n"/>
      <c r="D75" s="7" t="n"/>
      <c r="E75" s="7" t="n"/>
      <c r="F75" s="7" t="n"/>
      <c r="G75" s="7" t="n"/>
      <c r="H75" t="str">
        <f>IF(AND(A75="",B75=""),"",IF(A75="","нет даты",IF(OR(A75&lt;Расчёт!$B$7,A75&gt;Расчёт!$B$8),"вне периода",IF(COUNTIFS($B$1:B74,B75,$H$1:H74,"учтена")&gt;0,"повтор",IF(C75="","нет кода",IF(COUNTIF(Расчёт!$B$12:$D$12,C75)=0,"неизвестный код","учтена"))))))</f>
        <v/>
      </c>
    </row>
    <row r="76">
      <c r="A76" s="4" t="n"/>
      <c r="B76" s="7" t="n"/>
      <c r="C76" s="7" t="n"/>
      <c r="D76" s="7" t="n"/>
      <c r="E76" s="7" t="n"/>
      <c r="F76" s="7" t="n"/>
      <c r="G76" s="7" t="n"/>
      <c r="H76" t="str">
        <f>IF(AND(A76="",B76=""),"",IF(A76="","нет даты",IF(OR(A76&lt;Расчёт!$B$7,A76&gt;Расчёт!$B$8),"вне периода",IF(COUNTIFS($B$1:B75,B76,$H$1:H75,"учтена")&gt;0,"повтор",IF(C76="","нет кода",IF(COUNTIF(Расчёт!$B$12:$D$12,C76)=0,"неизвестный код","учтена"))))))</f>
        <v/>
      </c>
    </row>
    <row r="77">
      <c r="A77" s="4" t="n"/>
      <c r="B77" s="7" t="n"/>
      <c r="C77" s="7" t="n"/>
      <c r="D77" s="7" t="n"/>
      <c r="E77" s="7" t="n"/>
      <c r="F77" s="7" t="n"/>
      <c r="G77" s="7" t="n"/>
      <c r="H77" t="str">
        <f>IF(AND(A77="",B77=""),"",IF(A77="","нет даты",IF(OR(A77&lt;Расчёт!$B$7,A77&gt;Расчёт!$B$8),"вне периода",IF(COUNTIFS($B$1:B76,B77,$H$1:H76,"учтена")&gt;0,"повтор",IF(C77="","нет кода",IF(COUNTIF(Расчёт!$B$12:$D$12,C77)=0,"неизвестный код","учтена"))))))</f>
        <v/>
      </c>
    </row>
    <row r="78">
      <c r="A78" s="4" t="n"/>
      <c r="B78" s="7" t="n"/>
      <c r="C78" s="7" t="n"/>
      <c r="D78" s="7" t="n"/>
      <c r="E78" s="7" t="n"/>
      <c r="F78" s="7" t="n"/>
      <c r="G78" s="7" t="n"/>
      <c r="H78" t="str">
        <f>IF(AND(A78="",B78=""),"",IF(A78="","нет даты",IF(OR(A78&lt;Расчёт!$B$7,A78&gt;Расчёт!$B$8),"вне периода",IF(COUNTIFS($B$1:B77,B78,$H$1:H77,"учтена")&gt;0,"повтор",IF(C78="","нет кода",IF(COUNTIF(Расчёт!$B$12:$D$12,C78)=0,"неизвестный код","учтена"))))))</f>
        <v/>
      </c>
    </row>
    <row r="79">
      <c r="A79" s="4" t="n"/>
      <c r="B79" s="7" t="n"/>
      <c r="C79" s="7" t="n"/>
      <c r="D79" s="7" t="n"/>
      <c r="E79" s="7" t="n"/>
      <c r="F79" s="7" t="n"/>
      <c r="G79" s="7" t="n"/>
      <c r="H79" t="str">
        <f>IF(AND(A79="",B79=""),"",IF(A79="","нет даты",IF(OR(A79&lt;Расчёт!$B$7,A79&gt;Расчёт!$B$8),"вне периода",IF(COUNTIFS($B$1:B78,B79,$H$1:H78,"учтена")&gt;0,"повтор",IF(C79="","нет кода",IF(COUNTIF(Расчёт!$B$12:$D$12,C79)=0,"неизвестный код","учтена"))))))</f>
        <v/>
      </c>
    </row>
    <row r="80">
      <c r="A80" s="4" t="n"/>
      <c r="B80" s="7" t="n"/>
      <c r="C80" s="7" t="n"/>
      <c r="D80" s="7" t="n"/>
      <c r="E80" s="7" t="n"/>
      <c r="F80" s="7" t="n"/>
      <c r="G80" s="7" t="n"/>
      <c r="H80" t="str">
        <f>IF(AND(A80="",B80=""),"",IF(A80="","нет даты",IF(OR(A80&lt;Расчёт!$B$7,A80&gt;Расчёт!$B$8),"вне периода",IF(COUNTIFS($B$1:B79,B80,$H$1:H79,"учтена")&gt;0,"повтор",IF(C80="","нет кода",IF(COUNTIF(Расчёт!$B$12:$D$12,C80)=0,"неизвестный код","учтена"))))))</f>
        <v/>
      </c>
    </row>
    <row r="81">
      <c r="A81" s="4" t="n"/>
      <c r="B81" s="7" t="n"/>
      <c r="C81" s="7" t="n"/>
      <c r="D81" s="7" t="n"/>
      <c r="E81" s="7" t="n"/>
      <c r="F81" s="7" t="n"/>
      <c r="G81" s="7" t="n"/>
      <c r="H81" t="str">
        <f>IF(AND(A81="",B81=""),"",IF(A81="","нет даты",IF(OR(A81&lt;Расчёт!$B$7,A81&gt;Расчёт!$B$8),"вне периода",IF(COUNTIFS($B$1:B80,B81,$H$1:H80,"учтена")&gt;0,"повтор",IF(C81="","нет кода",IF(COUNTIF(Расчёт!$B$12:$D$12,C81)=0,"неизвестный код","учтена"))))))</f>
        <v/>
      </c>
    </row>
    <row r="82">
      <c r="A82" s="4" t="n"/>
      <c r="B82" s="7" t="n"/>
      <c r="C82" s="7" t="n"/>
      <c r="D82" s="7" t="n"/>
      <c r="E82" s="7" t="n"/>
      <c r="F82" s="7" t="n"/>
      <c r="G82" s="7" t="n"/>
      <c r="H82" t="str">
        <f>IF(AND(A82="",B82=""),"",IF(A82="","нет даты",IF(OR(A82&lt;Расчёт!$B$7,A82&gt;Расчёт!$B$8),"вне периода",IF(COUNTIFS($B$1:B81,B82,$H$1:H81,"учтена")&gt;0,"повтор",IF(C82="","нет кода",IF(COUNTIF(Расчёт!$B$12:$D$12,C82)=0,"неизвестный код","учтена"))))))</f>
        <v/>
      </c>
    </row>
    <row r="83">
      <c r="A83" s="4" t="n"/>
      <c r="B83" s="7" t="n"/>
      <c r="C83" s="7" t="n"/>
      <c r="D83" s="7" t="n"/>
      <c r="E83" s="7" t="n"/>
      <c r="F83" s="7" t="n"/>
      <c r="G83" s="7" t="n"/>
      <c r="H83" t="str">
        <f>IF(AND(A83="",B83=""),"",IF(A83="","нет даты",IF(OR(A83&lt;Расчёт!$B$7,A83&gt;Расчёт!$B$8),"вне периода",IF(COUNTIFS($B$1:B82,B83,$H$1:H82,"учтена")&gt;0,"повтор",IF(C83="","нет кода",IF(COUNTIF(Расчёт!$B$12:$D$12,C83)=0,"неизвестный код","учтена"))))))</f>
        <v/>
      </c>
    </row>
    <row r="84">
      <c r="A84" s="4" t="n"/>
      <c r="B84" s="7" t="n"/>
      <c r="C84" s="7" t="n"/>
      <c r="D84" s="7" t="n"/>
      <c r="E84" s="7" t="n"/>
      <c r="F84" s="7" t="n"/>
      <c r="G84" s="7" t="n"/>
      <c r="H84" t="str">
        <f>IF(AND(A84="",B84=""),"",IF(A84="","нет даты",IF(OR(A84&lt;Расчёт!$B$7,A84&gt;Расчёт!$B$8),"вне периода",IF(COUNTIFS($B$1:B83,B84,$H$1:H83,"учтена")&gt;0,"повтор",IF(C84="","нет кода",IF(COUNTIF(Расчёт!$B$12:$D$12,C84)=0,"неизвестный код","учтена"))))))</f>
        <v/>
      </c>
    </row>
    <row r="85">
      <c r="A85" s="4" t="n"/>
      <c r="B85" s="7" t="n"/>
      <c r="C85" s="7" t="n"/>
      <c r="D85" s="7" t="n"/>
      <c r="E85" s="7" t="n"/>
      <c r="F85" s="7" t="n"/>
      <c r="G85" s="7" t="n"/>
      <c r="H85" t="str">
        <f>IF(AND(A85="",B85=""),"",IF(A85="","нет даты",IF(OR(A85&lt;Расчёт!$B$7,A85&gt;Расчёт!$B$8),"вне периода",IF(COUNTIFS($B$1:B84,B85,$H$1:H84,"учтена")&gt;0,"повтор",IF(C85="","нет кода",IF(COUNTIF(Расчёт!$B$12:$D$12,C85)=0,"неизвестный код","учтена"))))))</f>
        <v/>
      </c>
    </row>
    <row r="86">
      <c r="A86" s="4" t="n"/>
      <c r="B86" s="7" t="n"/>
      <c r="C86" s="7" t="n"/>
      <c r="D86" s="7" t="n"/>
      <c r="E86" s="7" t="n"/>
      <c r="F86" s="7" t="n"/>
      <c r="G86" s="7" t="n"/>
      <c r="H86" t="str">
        <f>IF(AND(A86="",B86=""),"",IF(A86="","нет даты",IF(OR(A86&lt;Расчёт!$B$7,A86&gt;Расчёт!$B$8),"вне периода",IF(COUNTIFS($B$1:B85,B86,$H$1:H85,"учтена")&gt;0,"повтор",IF(C86="","нет кода",IF(COUNTIF(Расчёт!$B$12:$D$12,C86)=0,"неизвестный код","учтена"))))))</f>
        <v/>
      </c>
    </row>
    <row r="87">
      <c r="A87" s="4" t="n"/>
      <c r="B87" s="7" t="n"/>
      <c r="C87" s="7" t="n"/>
      <c r="D87" s="7" t="n"/>
      <c r="E87" s="7" t="n"/>
      <c r="F87" s="7" t="n"/>
      <c r="G87" s="7" t="n"/>
      <c r="H87" t="str">
        <f>IF(AND(A87="",B87=""),"",IF(A87="","нет даты",IF(OR(A87&lt;Расчёт!$B$7,A87&gt;Расчёт!$B$8),"вне периода",IF(COUNTIFS($B$1:B86,B87,$H$1:H86,"учтена")&gt;0,"повтор",IF(C87="","нет кода",IF(COUNTIF(Расчёт!$B$12:$D$12,C87)=0,"неизвестный код","учтена"))))))</f>
        <v/>
      </c>
    </row>
    <row r="88">
      <c r="A88" s="4" t="n"/>
      <c r="B88" s="7" t="n"/>
      <c r="C88" s="7" t="n"/>
      <c r="D88" s="7" t="n"/>
      <c r="E88" s="7" t="n"/>
      <c r="F88" s="7" t="n"/>
      <c r="G88" s="7" t="n"/>
      <c r="H88" t="str">
        <f>IF(AND(A88="",B88=""),"",IF(A88="","нет даты",IF(OR(A88&lt;Расчёт!$B$7,A88&gt;Расчёт!$B$8),"вне периода",IF(COUNTIFS($B$1:B87,B88,$H$1:H87,"учтена")&gt;0,"повтор",IF(C88="","нет кода",IF(COUNTIF(Расчёт!$B$12:$D$12,C88)=0,"неизвестный код","учтена"))))))</f>
        <v/>
      </c>
    </row>
    <row r="89">
      <c r="A89" s="4" t="n"/>
      <c r="B89" s="7" t="n"/>
      <c r="C89" s="7" t="n"/>
      <c r="D89" s="7" t="n"/>
      <c r="E89" s="7" t="n"/>
      <c r="F89" s="7" t="n"/>
      <c r="G89" s="7" t="n"/>
      <c r="H89" t="str">
        <f>IF(AND(A89="",B89=""),"",IF(A89="","нет даты",IF(OR(A89&lt;Расчёт!$B$7,A89&gt;Расчёт!$B$8),"вне периода",IF(COUNTIFS($B$1:B88,B89,$H$1:H88,"учтена")&gt;0,"повтор",IF(C89="","нет кода",IF(COUNTIF(Расчёт!$B$12:$D$12,C89)=0,"неизвестный код","учтена"))))))</f>
        <v/>
      </c>
    </row>
    <row r="90">
      <c r="A90" s="4" t="n"/>
      <c r="B90" s="7" t="n"/>
      <c r="C90" s="7" t="n"/>
      <c r="D90" s="7" t="n"/>
      <c r="E90" s="7" t="n"/>
      <c r="F90" s="7" t="n"/>
      <c r="G90" s="7" t="n"/>
      <c r="H90" t="str">
        <f>IF(AND(A90="",B90=""),"",IF(A90="","нет даты",IF(OR(A90&lt;Расчёт!$B$7,A90&gt;Расчёт!$B$8),"вне периода",IF(COUNTIFS($B$1:B89,B90,$H$1:H89,"учтена")&gt;0,"повтор",IF(C90="","нет кода",IF(COUNTIF(Расчёт!$B$12:$D$12,C90)=0,"неизвестный код","учтена"))))))</f>
        <v/>
      </c>
    </row>
    <row r="91">
      <c r="A91" s="4" t="n"/>
      <c r="B91" s="7" t="n"/>
      <c r="C91" s="7" t="n"/>
      <c r="D91" s="7" t="n"/>
      <c r="E91" s="7" t="n"/>
      <c r="F91" s="7" t="n"/>
      <c r="G91" s="7" t="n"/>
      <c r="H91" t="str">
        <f>IF(AND(A91="",B91=""),"",IF(A91="","нет даты",IF(OR(A91&lt;Расчёт!$B$7,A91&gt;Расчёт!$B$8),"вне периода",IF(COUNTIFS($B$1:B90,B91,$H$1:H90,"учтена")&gt;0,"повтор",IF(C91="","нет кода",IF(COUNTIF(Расчёт!$B$12:$D$12,C91)=0,"неизвестный код","учтена"))))))</f>
        <v/>
      </c>
    </row>
    <row r="92">
      <c r="A92" s="4" t="n"/>
      <c r="B92" s="7" t="n"/>
      <c r="C92" s="7" t="n"/>
      <c r="D92" s="7" t="n"/>
      <c r="E92" s="7" t="n"/>
      <c r="F92" s="7" t="n"/>
      <c r="G92" s="7" t="n"/>
      <c r="H92" t="str">
        <f>IF(AND(A92="",B92=""),"",IF(A92="","нет даты",IF(OR(A92&lt;Расчёт!$B$7,A92&gt;Расчёт!$B$8),"вне периода",IF(COUNTIFS($B$1:B91,B92,$H$1:H91,"учтена")&gt;0,"повтор",IF(C92="","нет кода",IF(COUNTIF(Расчёт!$B$12:$D$12,C92)=0,"неизвестный код","учтена"))))))</f>
        <v/>
      </c>
    </row>
    <row r="93">
      <c r="A93" s="4" t="n"/>
      <c r="B93" s="7" t="n"/>
      <c r="C93" s="7" t="n"/>
      <c r="D93" s="7" t="n"/>
      <c r="E93" s="7" t="n"/>
      <c r="F93" s="7" t="n"/>
      <c r="G93" s="7" t="n"/>
      <c r="H93" t="str">
        <f>IF(AND(A93="",B93=""),"",IF(A93="","нет даты",IF(OR(A93&lt;Расчёт!$B$7,A93&gt;Расчёт!$B$8),"вне периода",IF(COUNTIFS($B$1:B92,B93,$H$1:H92,"учтена")&gt;0,"повтор",IF(C93="","нет кода",IF(COUNTIF(Расчёт!$B$12:$D$12,C93)=0,"неизвестный код","учтена"))))))</f>
        <v/>
      </c>
    </row>
    <row r="94">
      <c r="A94" s="4" t="n"/>
      <c r="B94" s="7" t="n"/>
      <c r="C94" s="7" t="n"/>
      <c r="D94" s="7" t="n"/>
      <c r="E94" s="7" t="n"/>
      <c r="F94" s="7" t="n"/>
      <c r="G94" s="7" t="n"/>
      <c r="H94" t="str">
        <f>IF(AND(A94="",B94=""),"",IF(A94="","нет даты",IF(OR(A94&lt;Расчёт!$B$7,A94&gt;Расчёт!$B$8),"вне периода",IF(COUNTIFS($B$1:B93,B94,$H$1:H93,"учтена")&gt;0,"повтор",IF(C94="","нет кода",IF(COUNTIF(Расчёт!$B$12:$D$12,C94)=0,"неизвестный код","учтена"))))))</f>
        <v/>
      </c>
    </row>
    <row r="95">
      <c r="A95" s="4" t="n"/>
      <c r="B95" s="7" t="n"/>
      <c r="C95" s="7" t="n"/>
      <c r="D95" s="7" t="n"/>
      <c r="E95" s="7" t="n"/>
      <c r="F95" s="7" t="n"/>
      <c r="G95" s="7" t="n"/>
      <c r="H95" t="str">
        <f>IF(AND(A95="",B95=""),"",IF(A95="","нет даты",IF(OR(A95&lt;Расчёт!$B$7,A95&gt;Расчёт!$B$8),"вне периода",IF(COUNTIFS($B$1:B94,B95,$H$1:H94,"учтена")&gt;0,"повтор",IF(C95="","нет кода",IF(COUNTIF(Расчёт!$B$12:$D$12,C95)=0,"неизвестный код","учтена"))))))</f>
        <v/>
      </c>
    </row>
    <row r="96">
      <c r="A96" s="4" t="n"/>
      <c r="B96" s="7" t="n"/>
      <c r="C96" s="7" t="n"/>
      <c r="D96" s="7" t="n"/>
      <c r="E96" s="7" t="n"/>
      <c r="F96" s="7" t="n"/>
      <c r="G96" s="7" t="n"/>
      <c r="H96" t="str">
        <f>IF(AND(A96="",B96=""),"",IF(A96="","нет даты",IF(OR(A96&lt;Расчёт!$B$7,A96&gt;Расчёт!$B$8),"вне периода",IF(COUNTIFS($B$1:B95,B96,$H$1:H95,"учтена")&gt;0,"повтор",IF(C96="","нет кода",IF(COUNTIF(Расчёт!$B$12:$D$12,C96)=0,"неизвестный код","учтена"))))))</f>
        <v/>
      </c>
    </row>
    <row r="97">
      <c r="A97" s="4" t="n"/>
      <c r="B97" s="7" t="n"/>
      <c r="C97" s="7" t="n"/>
      <c r="D97" s="7" t="n"/>
      <c r="E97" s="7" t="n"/>
      <c r="F97" s="7" t="n"/>
      <c r="G97" s="7" t="n"/>
      <c r="H97" t="str">
        <f>IF(AND(A97="",B97=""),"",IF(A97="","нет даты",IF(OR(A97&lt;Расчёт!$B$7,A97&gt;Расчёт!$B$8),"вне периода",IF(COUNTIFS($B$1:B96,B97,$H$1:H96,"учтена")&gt;0,"повтор",IF(C97="","нет кода",IF(COUNTIF(Расчёт!$B$12:$D$12,C97)=0,"неизвестный код","учтена"))))))</f>
        <v/>
      </c>
    </row>
    <row r="98">
      <c r="A98" s="4" t="n"/>
      <c r="B98" s="7" t="n"/>
      <c r="C98" s="7" t="n"/>
      <c r="D98" s="7" t="n"/>
      <c r="E98" s="7" t="n"/>
      <c r="F98" s="7" t="n"/>
      <c r="G98" s="7" t="n"/>
      <c r="H98" t="str">
        <f>IF(AND(A98="",B98=""),"",IF(A98="","нет даты",IF(OR(A98&lt;Расчёт!$B$7,A98&gt;Расчёт!$B$8),"вне периода",IF(COUNTIFS($B$1:B97,B98,$H$1:H97,"учтена")&gt;0,"повтор",IF(C98="","нет кода",IF(COUNTIF(Расчёт!$B$12:$D$12,C98)=0,"неизвестный код","учтена"))))))</f>
        <v/>
      </c>
    </row>
    <row r="99">
      <c r="A99" s="4" t="n"/>
      <c r="B99" s="7" t="n"/>
      <c r="C99" s="7" t="n"/>
      <c r="D99" s="7" t="n"/>
      <c r="E99" s="7" t="n"/>
      <c r="F99" s="7" t="n"/>
      <c r="G99" s="7" t="n"/>
      <c r="H99" t="str">
        <f>IF(AND(A99="",B99=""),"",IF(A99="","нет даты",IF(OR(A99&lt;Расчёт!$B$7,A99&gt;Расчёт!$B$8),"вне периода",IF(COUNTIFS($B$1:B98,B99,$H$1:H98,"учтена")&gt;0,"повтор",IF(C99="","нет кода",IF(COUNTIF(Расчёт!$B$12:$D$12,C99)=0,"неизвестный код","учтена"))))))</f>
        <v/>
      </c>
    </row>
    <row r="100">
      <c r="A100" s="4" t="n"/>
      <c r="B100" s="7" t="n"/>
      <c r="C100" s="7" t="n"/>
      <c r="D100" s="7" t="n"/>
      <c r="E100" s="7" t="n"/>
      <c r="F100" s="7" t="n"/>
      <c r="G100" s="7" t="n"/>
      <c r="H100" t="str">
        <f>IF(AND(A100="",B100=""),"",IF(A100="","нет даты",IF(OR(A100&lt;Расчёт!$B$7,A100&gt;Расчёт!$B$8),"вне периода",IF(COUNTIFS($B$1:B99,B100,$H$1:H99,"учтена")&gt;0,"повтор",IF(C100="","нет кода",IF(COUNTIF(Расчёт!$B$12:$D$12,C100)=0,"неизвестный код","учтена"))))))</f>
        <v/>
      </c>
    </row>
    <row r="101">
      <c r="A101" s="4" t="n"/>
      <c r="B101" s="7" t="n"/>
      <c r="C101" s="7" t="n"/>
      <c r="D101" s="7" t="n"/>
      <c r="E101" s="7" t="n"/>
      <c r="F101" s="7" t="n"/>
      <c r="G101" s="7" t="n"/>
      <c r="H101" t="str">
        <f>IF(AND(A101="",B101=""),"",IF(A101="","нет даты",IF(OR(A101&lt;Расчёт!$B$7,A101&gt;Расчёт!$B$8),"вне периода",IF(COUNTIFS($B$1:B100,B101,$H$1:H100,"учтена")&gt;0,"повтор",IF(C101="","нет кода",IF(COUNTIF(Расчёт!$B$12:$D$12,C101)=0,"неизвестный код","учтена"))))))</f>
        <v/>
      </c>
    </row>
    <row r="102">
      <c r="A102" s="4" t="n"/>
      <c r="B102" s="7" t="n"/>
      <c r="C102" s="7" t="n"/>
      <c r="D102" s="7" t="n"/>
      <c r="E102" s="7" t="n"/>
      <c r="F102" s="7" t="n"/>
      <c r="G102" s="7" t="n"/>
      <c r="H102" t="str">
        <f>IF(AND(A102="",B102=""),"",IF(A102="","нет даты",IF(OR(A102&lt;Расчёт!$B$7,A102&gt;Расчёт!$B$8),"вне периода",IF(COUNTIFS($B$1:B101,B102,$H$1:H101,"учтена")&gt;0,"повтор",IF(C102="","нет кода",IF(COUNTIF(Расчёт!$B$12:$D$12,C102)=0,"неизвестный код","учтена"))))))</f>
        <v/>
      </c>
    </row>
    <row r="103">
      <c r="A103" s="4" t="n"/>
      <c r="B103" s="7" t="n"/>
      <c r="C103" s="7" t="n"/>
      <c r="D103" s="7" t="n"/>
      <c r="E103" s="7" t="n"/>
      <c r="F103" s="7" t="n"/>
      <c r="G103" s="7" t="n"/>
      <c r="H103" t="str">
        <f>IF(AND(A103="",B103=""),"",IF(A103="","нет даты",IF(OR(A103&lt;Расчёт!$B$7,A103&gt;Расчёт!$B$8),"вне периода",IF(COUNTIFS($B$1:B102,B103,$H$1:H102,"учтена")&gt;0,"повтор",IF(C103="","нет кода",IF(COUNTIF(Расчёт!$B$12:$D$12,C103)=0,"неизвестный код","учтена"))))))</f>
        <v/>
      </c>
    </row>
    <row r="104">
      <c r="A104" s="4" t="n"/>
      <c r="B104" s="7" t="n"/>
      <c r="C104" s="7" t="n"/>
      <c r="D104" s="7" t="n"/>
      <c r="E104" s="7" t="n"/>
      <c r="F104" s="7" t="n"/>
      <c r="G104" s="7" t="n"/>
      <c r="H104" t="str">
        <f>IF(AND(A104="",B104=""),"",IF(A104="","нет даты",IF(OR(A104&lt;Расчёт!$B$7,A104&gt;Расчёт!$B$8),"вне периода",IF(COUNTIFS($B$1:B103,B104,$H$1:H103,"учтена")&gt;0,"повтор",IF(C104="","нет кода",IF(COUNTIF(Расчёт!$B$12:$D$12,C104)=0,"неизвестный код","учтена"))))))</f>
        <v/>
      </c>
    </row>
    <row r="105">
      <c r="A105" s="4" t="n"/>
      <c r="B105" s="7" t="n"/>
      <c r="C105" s="7" t="n"/>
      <c r="D105" s="7" t="n"/>
      <c r="E105" s="7" t="n"/>
      <c r="F105" s="7" t="n"/>
      <c r="G105" s="7" t="n"/>
      <c r="H105" t="str">
        <f>IF(AND(A105="",B105=""),"",IF(A105="","нет даты",IF(OR(A105&lt;Расчёт!$B$7,A105&gt;Расчёт!$B$8),"вне периода",IF(COUNTIFS($B$1:B104,B105,$H$1:H104,"учтена")&gt;0,"повтор",IF(C105="","нет кода",IF(COUNTIF(Расчёт!$B$12:$D$12,C105)=0,"неизвестный код","учтена"))))))</f>
        <v/>
      </c>
    </row>
    <row r="106">
      <c r="A106" s="4" t="n"/>
      <c r="B106" s="7" t="n"/>
      <c r="C106" s="7" t="n"/>
      <c r="D106" s="7" t="n"/>
      <c r="E106" s="7" t="n"/>
      <c r="F106" s="7" t="n"/>
      <c r="G106" s="7" t="n"/>
      <c r="H106" t="str">
        <f>IF(AND(A106="",B106=""),"",IF(A106="","нет даты",IF(OR(A106&lt;Расчёт!$B$7,A106&gt;Расчёт!$B$8),"вне периода",IF(COUNTIFS($B$1:B105,B106,$H$1:H105,"учтена")&gt;0,"повтор",IF(C106="","нет кода",IF(COUNTIF(Расчёт!$B$12:$D$12,C106)=0,"неизвестный код","учтена"))))))</f>
        <v/>
      </c>
    </row>
    <row r="107">
      <c r="A107" s="4" t="n"/>
      <c r="B107" s="7" t="n"/>
      <c r="C107" s="7" t="n"/>
      <c r="D107" s="7" t="n"/>
      <c r="E107" s="7" t="n"/>
      <c r="F107" s="7" t="n"/>
      <c r="G107" s="7" t="n"/>
      <c r="H107" t="str">
        <f>IF(AND(A107="",B107=""),"",IF(A107="","нет даты",IF(OR(A107&lt;Расчёт!$B$7,A107&gt;Расчёт!$B$8),"вне периода",IF(COUNTIFS($B$1:B106,B107,$H$1:H106,"учтена")&gt;0,"повтор",IF(C107="","нет кода",IF(COUNTIF(Расчёт!$B$12:$D$12,C107)=0,"неизвестный код","учтена"))))))</f>
        <v/>
      </c>
    </row>
    <row r="108">
      <c r="A108" s="4" t="n"/>
      <c r="B108" s="7" t="n"/>
      <c r="C108" s="7" t="n"/>
      <c r="D108" s="7" t="n"/>
      <c r="E108" s="7" t="n"/>
      <c r="F108" s="7" t="n"/>
      <c r="G108" s="7" t="n"/>
      <c r="H108" t="str">
        <f>IF(AND(A108="",B108=""),"",IF(A108="","нет даты",IF(OR(A108&lt;Расчёт!$B$7,A108&gt;Расчёт!$B$8),"вне периода",IF(COUNTIFS($B$1:B107,B108,$H$1:H107,"учтена")&gt;0,"повтор",IF(C108="","нет кода",IF(COUNTIF(Расчёт!$B$12:$D$12,C108)=0,"неизвестный код","учтена"))))))</f>
        <v/>
      </c>
    </row>
    <row r="109">
      <c r="A109" s="4" t="n"/>
      <c r="B109" s="7" t="n"/>
      <c r="C109" s="7" t="n"/>
      <c r="D109" s="7" t="n"/>
      <c r="E109" s="7" t="n"/>
      <c r="F109" s="7" t="n"/>
      <c r="G109" s="7" t="n"/>
      <c r="H109" t="str">
        <f>IF(AND(A109="",B109=""),"",IF(A109="","нет даты",IF(OR(A109&lt;Расчёт!$B$7,A109&gt;Расчёт!$B$8),"вне периода",IF(COUNTIFS($B$1:B108,B109,$H$1:H108,"учтена")&gt;0,"повтор",IF(C109="","нет кода",IF(COUNTIF(Расчёт!$B$12:$D$12,C109)=0,"неизвестный код","учтена"))))))</f>
        <v/>
      </c>
    </row>
    <row r="110">
      <c r="A110" s="4" t="n"/>
      <c r="B110" s="7" t="n"/>
      <c r="C110" s="7" t="n"/>
      <c r="D110" s="7" t="n"/>
      <c r="E110" s="7" t="n"/>
      <c r="F110" s="7" t="n"/>
      <c r="G110" s="7" t="n"/>
      <c r="H110" t="str">
        <f>IF(AND(A110="",B110=""),"",IF(A110="","нет даты",IF(OR(A110&lt;Расчёт!$B$7,A110&gt;Расчёт!$B$8),"вне периода",IF(COUNTIFS($B$1:B109,B110,$H$1:H109,"учтена")&gt;0,"повтор",IF(C110="","нет кода",IF(COUNTIF(Расчёт!$B$12:$D$12,C110)=0,"неизвестный код","учтена"))))))</f>
        <v/>
      </c>
    </row>
    <row r="111">
      <c r="A111" s="4" t="n"/>
      <c r="B111" s="7" t="n"/>
      <c r="C111" s="7" t="n"/>
      <c r="D111" s="7" t="n"/>
      <c r="E111" s="7" t="n"/>
      <c r="F111" s="7" t="n"/>
      <c r="G111" s="7" t="n"/>
      <c r="H111" t="str">
        <f>IF(AND(A111="",B111=""),"",IF(A111="","нет даты",IF(OR(A111&lt;Расчёт!$B$7,A111&gt;Расчёт!$B$8),"вне периода",IF(COUNTIFS($B$1:B110,B111,$H$1:H110,"учтена")&gt;0,"повтор",IF(C111="","нет кода",IF(COUNTIF(Расчёт!$B$12:$D$12,C111)=0,"неизвестный код","учтена"))))))</f>
        <v/>
      </c>
    </row>
    <row r="112">
      <c r="A112" s="4" t="n"/>
      <c r="B112" s="7" t="n"/>
      <c r="C112" s="7" t="n"/>
      <c r="D112" s="7" t="n"/>
      <c r="E112" s="7" t="n"/>
      <c r="F112" s="7" t="n"/>
      <c r="G112" s="7" t="n"/>
      <c r="H112" t="str">
        <f>IF(AND(A112="",B112=""),"",IF(A112="","нет даты",IF(OR(A112&lt;Расчёт!$B$7,A112&gt;Расчёт!$B$8),"вне периода",IF(COUNTIFS($B$1:B111,B112,$H$1:H111,"учтена")&gt;0,"повтор",IF(C112="","нет кода",IF(COUNTIF(Расчёт!$B$12:$D$12,C112)=0,"неизвестный код","учтена"))))))</f>
        <v/>
      </c>
    </row>
    <row r="113">
      <c r="A113" s="4" t="n"/>
      <c r="B113" s="7" t="n"/>
      <c r="C113" s="7" t="n"/>
      <c r="D113" s="7" t="n"/>
      <c r="E113" s="7" t="n"/>
      <c r="F113" s="7" t="n"/>
      <c r="G113" s="7" t="n"/>
      <c r="H113" t="str">
        <f>IF(AND(A113="",B113=""),"",IF(A113="","нет даты",IF(OR(A113&lt;Расчёт!$B$7,A113&gt;Расчёт!$B$8),"вне периода",IF(COUNTIFS($B$1:B112,B113,$H$1:H112,"учтена")&gt;0,"повтор",IF(C113="","нет кода",IF(COUNTIF(Расчёт!$B$12:$D$12,C113)=0,"неизвестный код","учтена"))))))</f>
        <v/>
      </c>
    </row>
    <row r="114">
      <c r="A114" s="4" t="n"/>
      <c r="B114" s="7" t="n"/>
      <c r="C114" s="7" t="n"/>
      <c r="D114" s="7" t="n"/>
      <c r="E114" s="7" t="n"/>
      <c r="F114" s="7" t="n"/>
      <c r="G114" s="7" t="n"/>
      <c r="H114" t="str">
        <f>IF(AND(A114="",B114=""),"",IF(A114="","нет даты",IF(OR(A114&lt;Расчёт!$B$7,A114&gt;Расчёт!$B$8),"вне периода",IF(COUNTIFS($B$1:B113,B114,$H$1:H113,"учтена")&gt;0,"повтор",IF(C114="","нет кода",IF(COUNTIF(Расчёт!$B$12:$D$12,C114)=0,"неизвестный код","учтена"))))))</f>
        <v/>
      </c>
    </row>
    <row r="115">
      <c r="A115" s="4" t="n"/>
      <c r="B115" s="7" t="n"/>
      <c r="C115" s="7" t="n"/>
      <c r="D115" s="7" t="n"/>
      <c r="E115" s="7" t="n"/>
      <c r="F115" s="7" t="n"/>
      <c r="G115" s="7" t="n"/>
      <c r="H115" t="str">
        <f>IF(AND(A115="",B115=""),"",IF(A115="","нет даты",IF(OR(A115&lt;Расчёт!$B$7,A115&gt;Расчёт!$B$8),"вне периода",IF(COUNTIFS($B$1:B114,B115,$H$1:H114,"учтена")&gt;0,"повтор",IF(C115="","нет кода",IF(COUNTIF(Расчёт!$B$12:$D$12,C115)=0,"неизвестный код","учтена"))))))</f>
        <v/>
      </c>
    </row>
    <row r="116">
      <c r="A116" s="4" t="n"/>
      <c r="B116" s="7" t="n"/>
      <c r="C116" s="7" t="n"/>
      <c r="D116" s="7" t="n"/>
      <c r="E116" s="7" t="n"/>
      <c r="F116" s="7" t="n"/>
      <c r="G116" s="7" t="n"/>
      <c r="H116" t="str">
        <f>IF(AND(A116="",B116=""),"",IF(A116="","нет даты",IF(OR(A116&lt;Расчёт!$B$7,A116&gt;Расчёт!$B$8),"вне периода",IF(COUNTIFS($B$1:B115,B116,$H$1:H115,"учтена")&gt;0,"повтор",IF(C116="","нет кода",IF(COUNTIF(Расчёт!$B$12:$D$12,C116)=0,"неизвестный код","учтена"))))))</f>
        <v/>
      </c>
    </row>
    <row r="117">
      <c r="A117" s="4" t="n"/>
      <c r="B117" s="7" t="n"/>
      <c r="C117" s="7" t="n"/>
      <c r="D117" s="7" t="n"/>
      <c r="E117" s="7" t="n"/>
      <c r="F117" s="7" t="n"/>
      <c r="G117" s="7" t="n"/>
      <c r="H117" t="str">
        <f>IF(AND(A117="",B117=""),"",IF(A117="","нет даты",IF(OR(A117&lt;Расчёт!$B$7,A117&gt;Расчёт!$B$8),"вне периода",IF(COUNTIFS($B$1:B116,B117,$H$1:H116,"учтена")&gt;0,"повтор",IF(C117="","нет кода",IF(COUNTIF(Расчёт!$B$12:$D$12,C117)=0,"неизвестный код","учтена"))))))</f>
        <v/>
      </c>
    </row>
    <row r="118">
      <c r="A118" s="4" t="n"/>
      <c r="B118" s="7" t="n"/>
      <c r="C118" s="7" t="n"/>
      <c r="D118" s="7" t="n"/>
      <c r="E118" s="7" t="n"/>
      <c r="F118" s="7" t="n"/>
      <c r="G118" s="7" t="n"/>
      <c r="H118" t="str">
        <f>IF(AND(A118="",B118=""),"",IF(A118="","нет даты",IF(OR(A118&lt;Расчёт!$B$7,A118&gt;Расчёт!$B$8),"вне периода",IF(COUNTIFS($B$1:B117,B118,$H$1:H117,"учтена")&gt;0,"повтор",IF(C118="","нет кода",IF(COUNTIF(Расчёт!$B$12:$D$12,C118)=0,"неизвестный код","учтена"))))))</f>
        <v/>
      </c>
    </row>
    <row r="119">
      <c r="A119" s="4" t="n"/>
      <c r="B119" s="7" t="n"/>
      <c r="C119" s="7" t="n"/>
      <c r="D119" s="7" t="n"/>
      <c r="E119" s="7" t="n"/>
      <c r="F119" s="7" t="n"/>
      <c r="G119" s="7" t="n"/>
      <c r="H119" t="str">
        <f>IF(AND(A119="",B119=""),"",IF(A119="","нет даты",IF(OR(A119&lt;Расчёт!$B$7,A119&gt;Расчёт!$B$8),"вне периода",IF(COUNTIFS($B$1:B118,B119,$H$1:H118,"учтена")&gt;0,"повтор",IF(C119="","нет кода",IF(COUNTIF(Расчёт!$B$12:$D$12,C119)=0,"неизвестный код","учтена"))))))</f>
        <v/>
      </c>
    </row>
    <row r="120">
      <c r="A120" s="4" t="n"/>
      <c r="B120" s="7" t="n"/>
      <c r="C120" s="7" t="n"/>
      <c r="D120" s="7" t="n"/>
      <c r="E120" s="7" t="n"/>
      <c r="F120" s="7" t="n"/>
      <c r="G120" s="7" t="n"/>
      <c r="H120" t="str">
        <f>IF(AND(A120="",B120=""),"",IF(A120="","нет даты",IF(OR(A120&lt;Расчёт!$B$7,A120&gt;Расчёт!$B$8),"вне периода",IF(COUNTIFS($B$1:B119,B120,$H$1:H119,"учтена")&gt;0,"повтор",IF(C120="","нет кода",IF(COUNTIF(Расчёт!$B$12:$D$12,C120)=0,"неизвестный код","учтена"))))))</f>
        <v/>
      </c>
    </row>
    <row r="121">
      <c r="A121" s="4" t="n"/>
      <c r="B121" s="7" t="n"/>
      <c r="C121" s="7" t="n"/>
      <c r="D121" s="7" t="n"/>
      <c r="E121" s="7" t="n"/>
      <c r="F121" s="7" t="n"/>
      <c r="G121" s="7" t="n"/>
      <c r="H121" t="str">
        <f>IF(AND(A121="",B121=""),"",IF(A121="","нет даты",IF(OR(A121&lt;Расчёт!$B$7,A121&gt;Расчёт!$B$8),"вне периода",IF(COUNTIFS($B$1:B120,B121,$H$1:H120,"учтена")&gt;0,"повтор",IF(C121="","нет кода",IF(COUNTIF(Расчёт!$B$12:$D$12,C121)=0,"неизвестный код","учтена"))))))</f>
        <v/>
      </c>
    </row>
    <row r="122">
      <c r="A122" s="4" t="n"/>
      <c r="B122" s="7" t="n"/>
      <c r="C122" s="7" t="n"/>
      <c r="D122" s="7" t="n"/>
      <c r="E122" s="7" t="n"/>
      <c r="F122" s="7" t="n"/>
      <c r="G122" s="7" t="n"/>
      <c r="H122" t="str">
        <f>IF(AND(A122="",B122=""),"",IF(A122="","нет даты",IF(OR(A122&lt;Расчёт!$B$7,A122&gt;Расчёт!$B$8),"вне периода",IF(COUNTIFS($B$1:B121,B122,$H$1:H121,"учтена")&gt;0,"повтор",IF(C122="","нет кода",IF(COUNTIF(Расчёт!$B$12:$D$12,C122)=0,"неизвестный код","учтена"))))))</f>
        <v/>
      </c>
    </row>
    <row r="123">
      <c r="A123" s="4" t="n"/>
      <c r="B123" s="7" t="n"/>
      <c r="C123" s="7" t="n"/>
      <c r="D123" s="7" t="n"/>
      <c r="E123" s="7" t="n"/>
      <c r="F123" s="7" t="n"/>
      <c r="G123" s="7" t="n"/>
      <c r="H123" t="str">
        <f>IF(AND(A123="",B123=""),"",IF(A123="","нет даты",IF(OR(A123&lt;Расчёт!$B$7,A123&gt;Расчёт!$B$8),"вне периода",IF(COUNTIFS($B$1:B122,B123,$H$1:H122,"учтена")&gt;0,"повтор",IF(C123="","нет кода",IF(COUNTIF(Расчёт!$B$12:$D$12,C123)=0,"неизвестный код","учтена"))))))</f>
        <v/>
      </c>
    </row>
    <row r="124">
      <c r="A124" s="4" t="n"/>
      <c r="B124" s="7" t="n"/>
      <c r="C124" s="7" t="n"/>
      <c r="D124" s="7" t="n"/>
      <c r="E124" s="7" t="n"/>
      <c r="F124" s="7" t="n"/>
      <c r="G124" s="7" t="n"/>
      <c r="H124" t="str">
        <f>IF(AND(A124="",B124=""),"",IF(A124="","нет даты",IF(OR(A124&lt;Расчёт!$B$7,A124&gt;Расчёт!$B$8),"вне периода",IF(COUNTIFS($B$1:B123,B124,$H$1:H123,"учтена")&gt;0,"повтор",IF(C124="","нет кода",IF(COUNTIF(Расчёт!$B$12:$D$12,C124)=0,"неизвестный код","учтена"))))))</f>
        <v/>
      </c>
    </row>
    <row r="125">
      <c r="A125" s="4" t="n"/>
      <c r="B125" s="7" t="n"/>
      <c r="C125" s="7" t="n"/>
      <c r="D125" s="7" t="n"/>
      <c r="E125" s="7" t="n"/>
      <c r="F125" s="7" t="n"/>
      <c r="G125" s="7" t="n"/>
      <c r="H125" t="str">
        <f>IF(AND(A125="",B125=""),"",IF(A125="","нет даты",IF(OR(A125&lt;Расчёт!$B$7,A125&gt;Расчёт!$B$8),"вне периода",IF(COUNTIFS($B$1:B124,B125,$H$1:H124,"учтена")&gt;0,"повтор",IF(C125="","нет кода",IF(COUNTIF(Расчёт!$B$12:$D$12,C125)=0,"неизвестный код","учтена"))))))</f>
        <v/>
      </c>
    </row>
    <row r="126">
      <c r="A126" s="4" t="n"/>
      <c r="B126" s="7" t="n"/>
      <c r="C126" s="7" t="n"/>
      <c r="D126" s="7" t="n"/>
      <c r="E126" s="7" t="n"/>
      <c r="F126" s="7" t="n"/>
      <c r="G126" s="7" t="n"/>
      <c r="H126" t="str">
        <f>IF(AND(A126="",B126=""),"",IF(A126="","нет даты",IF(OR(A126&lt;Расчёт!$B$7,A126&gt;Расчёт!$B$8),"вне периода",IF(COUNTIFS($B$1:B125,B126,$H$1:H125,"учтена")&gt;0,"повтор",IF(C126="","нет кода",IF(COUNTIF(Расчёт!$B$12:$D$12,C126)=0,"неизвестный код","учтена"))))))</f>
        <v/>
      </c>
    </row>
    <row r="127">
      <c r="A127" s="4" t="n"/>
      <c r="B127" s="7" t="n"/>
      <c r="C127" s="7" t="n"/>
      <c r="D127" s="7" t="n"/>
      <c r="E127" s="7" t="n"/>
      <c r="F127" s="7" t="n"/>
      <c r="G127" s="7" t="n"/>
      <c r="H127" t="str">
        <f>IF(AND(A127="",B127=""),"",IF(A127="","нет даты",IF(OR(A127&lt;Расчёт!$B$7,A127&gt;Расчёт!$B$8),"вне периода",IF(COUNTIFS($B$1:B126,B127,$H$1:H126,"учтена")&gt;0,"повтор",IF(C127="","нет кода",IF(COUNTIF(Расчёт!$B$12:$D$12,C127)=0,"неизвестный код","учтена"))))))</f>
        <v/>
      </c>
    </row>
    <row r="128">
      <c r="A128" s="4" t="n"/>
      <c r="B128" s="7" t="n"/>
      <c r="C128" s="7" t="n"/>
      <c r="D128" s="7" t="n"/>
      <c r="E128" s="7" t="n"/>
      <c r="F128" s="7" t="n"/>
      <c r="G128" s="7" t="n"/>
      <c r="H128" t="str">
        <f>IF(AND(A128="",B128=""),"",IF(A128="","нет даты",IF(OR(A128&lt;Расчёт!$B$7,A128&gt;Расчёт!$B$8),"вне периода",IF(COUNTIFS($B$1:B127,B128,$H$1:H127,"учтена")&gt;0,"повтор",IF(C128="","нет кода",IF(COUNTIF(Расчёт!$B$12:$D$12,C128)=0,"неизвестный код","учтена"))))))</f>
        <v/>
      </c>
    </row>
    <row r="129">
      <c r="A129" s="4" t="n"/>
      <c r="B129" s="7" t="n"/>
      <c r="C129" s="7" t="n"/>
      <c r="D129" s="7" t="n"/>
      <c r="E129" s="7" t="n"/>
      <c r="F129" s="7" t="n"/>
      <c r="G129" s="7" t="n"/>
      <c r="H129" t="str">
        <f>IF(AND(A129="",B129=""),"",IF(A129="","нет даты",IF(OR(A129&lt;Расчёт!$B$7,A129&gt;Расчёт!$B$8),"вне периода",IF(COUNTIFS($B$1:B128,B129,$H$1:H128,"учтена")&gt;0,"повтор",IF(C129="","нет кода",IF(COUNTIF(Расчёт!$B$12:$D$12,C129)=0,"неизвестный код","учтена"))))))</f>
        <v/>
      </c>
    </row>
    <row r="130">
      <c r="A130" s="4" t="n"/>
      <c r="B130" s="7" t="n"/>
      <c r="C130" s="7" t="n"/>
      <c r="D130" s="7" t="n"/>
      <c r="E130" s="7" t="n"/>
      <c r="F130" s="7" t="n"/>
      <c r="G130" s="7" t="n"/>
      <c r="H130" t="str">
        <f>IF(AND(A130="",B130=""),"",IF(A130="","нет даты",IF(OR(A130&lt;Расчёт!$B$7,A130&gt;Расчёт!$B$8),"вне периода",IF(COUNTIFS($B$1:B129,B130,$H$1:H129,"учтена")&gt;0,"повтор",IF(C130="","нет кода",IF(COUNTIF(Расчёт!$B$12:$D$12,C130)=0,"неизвестный код","учтена"))))))</f>
        <v/>
      </c>
    </row>
    <row r="131">
      <c r="A131" s="4" t="n"/>
      <c r="B131" s="7" t="n"/>
      <c r="C131" s="7" t="n"/>
      <c r="D131" s="7" t="n"/>
      <c r="E131" s="7" t="n"/>
      <c r="F131" s="7" t="n"/>
      <c r="G131" s="7" t="n"/>
      <c r="H131" t="str">
        <f>IF(AND(A131="",B131=""),"",IF(A131="","нет даты",IF(OR(A131&lt;Расчёт!$B$7,A131&gt;Расчёт!$B$8),"вне периода",IF(COUNTIFS($B$1:B130,B131,$H$1:H130,"учтена")&gt;0,"повтор",IF(C131="","нет кода",IF(COUNTIF(Расчёт!$B$12:$D$12,C131)=0,"неизвестный код","учтена"))))))</f>
        <v/>
      </c>
    </row>
    <row r="132">
      <c r="A132" s="4" t="n"/>
      <c r="B132" s="7" t="n"/>
      <c r="C132" s="7" t="n"/>
      <c r="D132" s="7" t="n"/>
      <c r="E132" s="7" t="n"/>
      <c r="F132" s="7" t="n"/>
      <c r="G132" s="7" t="n"/>
      <c r="H132" t="str">
        <f>IF(AND(A132="",B132=""),"",IF(A132="","нет даты",IF(OR(A132&lt;Расчёт!$B$7,A132&gt;Расчёт!$B$8),"вне периода",IF(COUNTIFS($B$1:B131,B132,$H$1:H131,"учтена")&gt;0,"повтор",IF(C132="","нет кода",IF(COUNTIF(Расчёт!$B$12:$D$12,C132)=0,"неизвестный код","учтена"))))))</f>
        <v/>
      </c>
    </row>
    <row r="133">
      <c r="A133" s="4" t="n"/>
      <c r="B133" s="7" t="n"/>
      <c r="C133" s="7" t="n"/>
      <c r="D133" s="7" t="n"/>
      <c r="E133" s="7" t="n"/>
      <c r="F133" s="7" t="n"/>
      <c r="G133" s="7" t="n"/>
      <c r="H133" t="str">
        <f>IF(AND(A133="",B133=""),"",IF(A133="","нет даты",IF(OR(A133&lt;Расчёт!$B$7,A133&gt;Расчёт!$B$8),"вне периода",IF(COUNTIFS($B$1:B132,B133,$H$1:H132,"учтена")&gt;0,"повтор",IF(C133="","нет кода",IF(COUNTIF(Расчёт!$B$12:$D$12,C133)=0,"неизвестный код","учтена"))))))</f>
        <v/>
      </c>
    </row>
    <row r="134">
      <c r="A134" s="4" t="n"/>
      <c r="B134" s="7" t="n"/>
      <c r="C134" s="7" t="n"/>
      <c r="D134" s="7" t="n"/>
      <c r="E134" s="7" t="n"/>
      <c r="F134" s="7" t="n"/>
      <c r="G134" s="7" t="n"/>
      <c r="H134" t="str">
        <f>IF(AND(A134="",B134=""),"",IF(A134="","нет даты",IF(OR(A134&lt;Расчёт!$B$7,A134&gt;Расчёт!$B$8),"вне периода",IF(COUNTIFS($B$1:B133,B134,$H$1:H133,"учтена")&gt;0,"повтор",IF(C134="","нет кода",IF(COUNTIF(Расчёт!$B$12:$D$12,C134)=0,"неизвестный код","учтена"))))))</f>
        <v/>
      </c>
    </row>
    <row r="135">
      <c r="A135" s="4" t="n"/>
      <c r="B135" s="7" t="n"/>
      <c r="C135" s="7" t="n"/>
      <c r="D135" s="7" t="n"/>
      <c r="E135" s="7" t="n"/>
      <c r="F135" s="7" t="n"/>
      <c r="G135" s="7" t="n"/>
      <c r="H135" t="str">
        <f>IF(AND(A135="",B135=""),"",IF(A135="","нет даты",IF(OR(A135&lt;Расчёт!$B$7,A135&gt;Расчёт!$B$8),"вне периода",IF(COUNTIFS($B$1:B134,B135,$H$1:H134,"учтена")&gt;0,"повтор",IF(C135="","нет кода",IF(COUNTIF(Расчёт!$B$12:$D$12,C135)=0,"неизвестный код","учтена"))))))</f>
        <v/>
      </c>
    </row>
    <row r="136">
      <c r="A136" s="4" t="n"/>
      <c r="B136" s="7" t="n"/>
      <c r="C136" s="7" t="n"/>
      <c r="D136" s="7" t="n"/>
      <c r="E136" s="7" t="n"/>
      <c r="F136" s="7" t="n"/>
      <c r="G136" s="7" t="n"/>
      <c r="H136" t="str">
        <f>IF(AND(A136="",B136=""),"",IF(A136="","нет даты",IF(OR(A136&lt;Расчёт!$B$7,A136&gt;Расчёт!$B$8),"вне периода",IF(COUNTIFS($B$1:B135,B136,$H$1:H135,"учтена")&gt;0,"повтор",IF(C136="","нет кода",IF(COUNTIF(Расчёт!$B$12:$D$12,C136)=0,"неизвестный код","учтена"))))))</f>
        <v/>
      </c>
    </row>
    <row r="137">
      <c r="A137" s="4" t="n"/>
      <c r="B137" s="7" t="n"/>
      <c r="C137" s="7" t="n"/>
      <c r="D137" s="7" t="n"/>
      <c r="E137" s="7" t="n"/>
      <c r="F137" s="7" t="n"/>
      <c r="G137" s="7" t="n"/>
      <c r="H137" t="str">
        <f>IF(AND(A137="",B137=""),"",IF(A137="","нет даты",IF(OR(A137&lt;Расчёт!$B$7,A137&gt;Расчёт!$B$8),"вне периода",IF(COUNTIFS($B$1:B136,B137,$H$1:H136,"учтена")&gt;0,"повтор",IF(C137="","нет кода",IF(COUNTIF(Расчёт!$B$12:$D$12,C137)=0,"неизвестный код","учтена"))))))</f>
        <v/>
      </c>
    </row>
    <row r="138">
      <c r="A138" s="4" t="n"/>
      <c r="B138" s="7" t="n"/>
      <c r="C138" s="7" t="n"/>
      <c r="D138" s="7" t="n"/>
      <c r="E138" s="7" t="n"/>
      <c r="F138" s="7" t="n"/>
      <c r="G138" s="7" t="n"/>
      <c r="H138" t="str">
        <f>IF(AND(A138="",B138=""),"",IF(A138="","нет даты",IF(OR(A138&lt;Расчёт!$B$7,A138&gt;Расчёт!$B$8),"вне периода",IF(COUNTIFS($B$1:B137,B138,$H$1:H137,"учтена")&gt;0,"повтор",IF(C138="","нет кода",IF(COUNTIF(Расчёт!$B$12:$D$12,C138)=0,"неизвестный код","учтена"))))))</f>
        <v/>
      </c>
    </row>
    <row r="139">
      <c r="A139" s="4" t="n"/>
      <c r="B139" s="7" t="n"/>
      <c r="C139" s="7" t="n"/>
      <c r="D139" s="7" t="n"/>
      <c r="E139" s="7" t="n"/>
      <c r="F139" s="7" t="n"/>
      <c r="G139" s="7" t="n"/>
      <c r="H139" t="str">
        <f>IF(AND(A139="",B139=""),"",IF(A139="","нет даты",IF(OR(A139&lt;Расчёт!$B$7,A139&gt;Расчёт!$B$8),"вне периода",IF(COUNTIFS($B$1:B138,B139,$H$1:H138,"учтена")&gt;0,"повтор",IF(C139="","нет кода",IF(COUNTIF(Расчёт!$B$12:$D$12,C139)=0,"неизвестный код","учтена"))))))</f>
        <v/>
      </c>
    </row>
    <row r="140">
      <c r="A140" s="4" t="n"/>
      <c r="B140" s="7" t="n"/>
      <c r="C140" s="7" t="n"/>
      <c r="D140" s="7" t="n"/>
      <c r="E140" s="7" t="n"/>
      <c r="F140" s="7" t="n"/>
      <c r="G140" s="7" t="n"/>
      <c r="H140" t="str">
        <f>IF(AND(A140="",B140=""),"",IF(A140="","нет даты",IF(OR(A140&lt;Расчёт!$B$7,A140&gt;Расчёт!$B$8),"вне периода",IF(COUNTIFS($B$1:B139,B140,$H$1:H139,"учтена")&gt;0,"повтор",IF(C140="","нет кода",IF(COUNTIF(Расчёт!$B$12:$D$12,C140)=0,"неизвестный код","учтена"))))))</f>
        <v/>
      </c>
    </row>
    <row r="141">
      <c r="A141" s="4" t="n"/>
      <c r="B141" s="7" t="n"/>
      <c r="C141" s="7" t="n"/>
      <c r="D141" s="7" t="n"/>
      <c r="E141" s="7" t="n"/>
      <c r="F141" s="7" t="n"/>
      <c r="G141" s="7" t="n"/>
      <c r="H141" t="str">
        <f>IF(AND(A141="",B141=""),"",IF(A141="","нет даты",IF(OR(A141&lt;Расчёт!$B$7,A141&gt;Расчёт!$B$8),"вне периода",IF(COUNTIFS($B$1:B140,B141,$H$1:H140,"учтена")&gt;0,"повтор",IF(C141="","нет кода",IF(COUNTIF(Расчёт!$B$12:$D$12,C141)=0,"неизвестный код","учтена"))))))</f>
        <v/>
      </c>
    </row>
    <row r="142">
      <c r="A142" s="4" t="n"/>
      <c r="B142" s="7" t="n"/>
      <c r="C142" s="7" t="n"/>
      <c r="D142" s="7" t="n"/>
      <c r="E142" s="7" t="n"/>
      <c r="F142" s="7" t="n"/>
      <c r="G142" s="7" t="n"/>
      <c r="H142" t="str">
        <f>IF(AND(A142="",B142=""),"",IF(A142="","нет даты",IF(OR(A142&lt;Расчёт!$B$7,A142&gt;Расчёт!$B$8),"вне периода",IF(COUNTIFS($B$1:B141,B142,$H$1:H141,"учтена")&gt;0,"повтор",IF(C142="","нет кода",IF(COUNTIF(Расчёт!$B$12:$D$12,C142)=0,"неизвестный код","учтена"))))))</f>
        <v/>
      </c>
    </row>
    <row r="143">
      <c r="A143" s="4" t="n"/>
      <c r="B143" s="7" t="n"/>
      <c r="C143" s="7" t="n"/>
      <c r="D143" s="7" t="n"/>
      <c r="E143" s="7" t="n"/>
      <c r="F143" s="7" t="n"/>
      <c r="G143" s="7" t="n"/>
      <c r="H143" t="str">
        <f>IF(AND(A143="",B143=""),"",IF(A143="","нет даты",IF(OR(A143&lt;Расчёт!$B$7,A143&gt;Расчёт!$B$8),"вне периода",IF(COUNTIFS($B$1:B142,B143,$H$1:H142,"учтена")&gt;0,"повтор",IF(C143="","нет кода",IF(COUNTIF(Расчёт!$B$12:$D$12,C143)=0,"неизвестный код","учтена"))))))</f>
        <v/>
      </c>
    </row>
    <row r="144">
      <c r="A144" s="4" t="n"/>
      <c r="B144" s="7" t="n"/>
      <c r="C144" s="7" t="n"/>
      <c r="D144" s="7" t="n"/>
      <c r="E144" s="7" t="n"/>
      <c r="F144" s="7" t="n"/>
      <c r="G144" s="7" t="n"/>
      <c r="H144" t="str">
        <f>IF(AND(A144="",B144=""),"",IF(A144="","нет даты",IF(OR(A144&lt;Расчёт!$B$7,A144&gt;Расчёт!$B$8),"вне периода",IF(COUNTIFS($B$1:B143,B144,$H$1:H143,"учтена")&gt;0,"повтор",IF(C144="","нет кода",IF(COUNTIF(Расчёт!$B$12:$D$12,C144)=0,"неизвестный код","учтена"))))))</f>
        <v/>
      </c>
    </row>
    <row r="145">
      <c r="A145" s="4" t="n"/>
      <c r="B145" s="7" t="n"/>
      <c r="C145" s="7" t="n"/>
      <c r="D145" s="7" t="n"/>
      <c r="E145" s="7" t="n"/>
      <c r="F145" s="7" t="n"/>
      <c r="G145" s="7" t="n"/>
      <c r="H145" t="str">
        <f>IF(AND(A145="",B145=""),"",IF(A145="","нет даты",IF(OR(A145&lt;Расчёт!$B$7,A145&gt;Расчёт!$B$8),"вне периода",IF(COUNTIFS($B$1:B144,B145,$H$1:H144,"учтена")&gt;0,"повтор",IF(C145="","нет кода",IF(COUNTIF(Расчёт!$B$12:$D$12,C145)=0,"неизвестный код","учтена"))))))</f>
        <v/>
      </c>
    </row>
    <row r="146">
      <c r="A146" s="4" t="n"/>
      <c r="B146" s="7" t="n"/>
      <c r="C146" s="7" t="n"/>
      <c r="D146" s="7" t="n"/>
      <c r="E146" s="7" t="n"/>
      <c r="F146" s="7" t="n"/>
      <c r="G146" s="7" t="n"/>
      <c r="H146" t="str">
        <f>IF(AND(A146="",B146=""),"",IF(A146="","нет даты",IF(OR(A146&lt;Расчёт!$B$7,A146&gt;Расчёт!$B$8),"вне периода",IF(COUNTIFS($B$1:B145,B146,$H$1:H145,"учтена")&gt;0,"повтор",IF(C146="","нет кода",IF(COUNTIF(Расчёт!$B$12:$D$12,C146)=0,"неизвестный код","учтена"))))))</f>
        <v/>
      </c>
    </row>
    <row r="147">
      <c r="A147" s="4" t="n"/>
      <c r="B147" s="7" t="n"/>
      <c r="C147" s="7" t="n"/>
      <c r="D147" s="7" t="n"/>
      <c r="E147" s="7" t="n"/>
      <c r="F147" s="7" t="n"/>
      <c r="G147" s="7" t="n"/>
      <c r="H147" t="str">
        <f>IF(AND(A147="",B147=""),"",IF(A147="","нет даты",IF(OR(A147&lt;Расчёт!$B$7,A147&gt;Расчёт!$B$8),"вне периода",IF(COUNTIFS($B$1:B146,B147,$H$1:H146,"учтена")&gt;0,"повтор",IF(C147="","нет кода",IF(COUNTIF(Расчёт!$B$12:$D$12,C147)=0,"неизвестный код","учтена"))))))</f>
        <v/>
      </c>
    </row>
    <row r="148">
      <c r="A148" s="4" t="n"/>
      <c r="B148" s="7" t="n"/>
      <c r="C148" s="7" t="n"/>
      <c r="D148" s="7" t="n"/>
      <c r="E148" s="7" t="n"/>
      <c r="F148" s="7" t="n"/>
      <c r="G148" s="7" t="n"/>
      <c r="H148" t="str">
        <f>IF(AND(A148="",B148=""),"",IF(A148="","нет даты",IF(OR(A148&lt;Расчёт!$B$7,A148&gt;Расчёт!$B$8),"вне периода",IF(COUNTIFS($B$1:B147,B148,$H$1:H147,"учтена")&gt;0,"повтор",IF(C148="","нет кода",IF(COUNTIF(Расчёт!$B$12:$D$12,C148)=0,"неизвестный код","учтена"))))))</f>
        <v/>
      </c>
    </row>
    <row r="149">
      <c r="A149" s="4" t="n"/>
      <c r="B149" s="7" t="n"/>
      <c r="C149" s="7" t="n"/>
      <c r="D149" s="7" t="n"/>
      <c r="E149" s="7" t="n"/>
      <c r="F149" s="7" t="n"/>
      <c r="G149" s="7" t="n"/>
      <c r="H149" t="str">
        <f>IF(AND(A149="",B149=""),"",IF(A149="","нет даты",IF(OR(A149&lt;Расчёт!$B$7,A149&gt;Расчёт!$B$8),"вне периода",IF(COUNTIFS($B$1:B148,B149,$H$1:H148,"учтена")&gt;0,"повтор",IF(C149="","нет кода",IF(COUNTIF(Расчёт!$B$12:$D$12,C149)=0,"неизвестный код","учтена"))))))</f>
        <v/>
      </c>
    </row>
    <row r="150">
      <c r="A150" s="4" t="n"/>
      <c r="B150" s="7" t="n"/>
      <c r="C150" s="7" t="n"/>
      <c r="D150" s="7" t="n"/>
      <c r="E150" s="7" t="n"/>
      <c r="F150" s="7" t="n"/>
      <c r="G150" s="7" t="n"/>
      <c r="H150" t="str">
        <f>IF(AND(A150="",B150=""),"",IF(A150="","нет даты",IF(OR(A150&lt;Расчёт!$B$7,A150&gt;Расчёт!$B$8),"вне периода",IF(COUNTIFS($B$1:B149,B150,$H$1:H149,"учтена")&gt;0,"повтор",IF(C150="","нет кода",IF(COUNTIF(Расчёт!$B$12:$D$12,C150)=0,"неизвестный код","учтена"))))))</f>
        <v/>
      </c>
    </row>
    <row r="151">
      <c r="A151" s="4" t="n"/>
      <c r="B151" s="7" t="n"/>
      <c r="C151" s="7" t="n"/>
      <c r="D151" s="7" t="n"/>
      <c r="E151" s="7" t="n"/>
      <c r="F151" s="7" t="n"/>
      <c r="G151" s="7" t="n"/>
      <c r="H151" t="str">
        <f>IF(AND(A151="",B151=""),"",IF(A151="","нет даты",IF(OR(A151&lt;Расчёт!$B$7,A151&gt;Расчёт!$B$8),"вне периода",IF(COUNTIFS($B$1:B150,B151,$H$1:H150,"учтена")&gt;0,"повтор",IF(C151="","нет кода",IF(COUNTIF(Расчёт!$B$12:$D$12,C151)=0,"неизвестный код","учтена"))))))</f>
        <v/>
      </c>
    </row>
    <row r="152">
      <c r="A152" s="4" t="n"/>
      <c r="B152" s="7" t="n"/>
      <c r="C152" s="7" t="n"/>
      <c r="D152" s="7" t="n"/>
      <c r="E152" s="7" t="n"/>
      <c r="F152" s="7" t="n"/>
      <c r="G152" s="7" t="n"/>
      <c r="H152" t="str">
        <f>IF(AND(A152="",B152=""),"",IF(A152="","нет даты",IF(OR(A152&lt;Расчёт!$B$7,A152&gt;Расчёт!$B$8),"вне периода",IF(COUNTIFS($B$1:B151,B152,$H$1:H151,"учтена")&gt;0,"повтор",IF(C152="","нет кода",IF(COUNTIF(Расчёт!$B$12:$D$12,C152)=0,"неизвестный код","учтена"))))))</f>
        <v/>
      </c>
    </row>
    <row r="153">
      <c r="A153" s="4" t="n"/>
      <c r="B153" s="7" t="n"/>
      <c r="C153" s="7" t="n"/>
      <c r="D153" s="7" t="n"/>
      <c r="E153" s="7" t="n"/>
      <c r="F153" s="7" t="n"/>
      <c r="G153" s="7" t="n"/>
      <c r="H153" t="str">
        <f>IF(AND(A153="",B153=""),"",IF(A153="","нет даты",IF(OR(A153&lt;Расчёт!$B$7,A153&gt;Расчёт!$B$8),"вне периода",IF(COUNTIFS($B$1:B152,B153,$H$1:H152,"учтена")&gt;0,"повтор",IF(C153="","нет кода",IF(COUNTIF(Расчёт!$B$12:$D$12,C153)=0,"неизвестный код","учтена"))))))</f>
        <v/>
      </c>
    </row>
    <row r="154">
      <c r="A154" s="4" t="n"/>
      <c r="B154" s="7" t="n"/>
      <c r="C154" s="7" t="n"/>
      <c r="D154" s="7" t="n"/>
      <c r="E154" s="7" t="n"/>
      <c r="F154" s="7" t="n"/>
      <c r="G154" s="7" t="n"/>
      <c r="H154" t="str">
        <f>IF(AND(A154="",B154=""),"",IF(A154="","нет даты",IF(OR(A154&lt;Расчёт!$B$7,A154&gt;Расчёт!$B$8),"вне периода",IF(COUNTIFS($B$1:B153,B154,$H$1:H153,"учтена")&gt;0,"повтор",IF(C154="","нет кода",IF(COUNTIF(Расчёт!$B$12:$D$12,C154)=0,"неизвестный код","учтена"))))))</f>
        <v/>
      </c>
    </row>
    <row r="155">
      <c r="A155" s="4" t="n"/>
      <c r="B155" s="7" t="n"/>
      <c r="C155" s="7" t="n"/>
      <c r="D155" s="7" t="n"/>
      <c r="E155" s="7" t="n"/>
      <c r="F155" s="7" t="n"/>
      <c r="G155" s="7" t="n"/>
      <c r="H155" t="str">
        <f>IF(AND(A155="",B155=""),"",IF(A155="","нет даты",IF(OR(A155&lt;Расчёт!$B$7,A155&gt;Расчёт!$B$8),"вне периода",IF(COUNTIFS($B$1:B154,B155,$H$1:H154,"учтена")&gt;0,"повтор",IF(C155="","нет кода",IF(COUNTIF(Расчёт!$B$12:$D$12,C155)=0,"неизвестный код","учтена"))))))</f>
        <v/>
      </c>
    </row>
    <row r="156">
      <c r="A156" s="4" t="n"/>
      <c r="B156" s="7" t="n"/>
      <c r="C156" s="7" t="n"/>
      <c r="D156" s="7" t="n"/>
      <c r="E156" s="7" t="n"/>
      <c r="F156" s="7" t="n"/>
      <c r="G156" s="7" t="n"/>
      <c r="H156" t="str">
        <f>IF(AND(A156="",B156=""),"",IF(A156="","нет даты",IF(OR(A156&lt;Расчёт!$B$7,A156&gt;Расчёт!$B$8),"вне периода",IF(COUNTIFS($B$1:B155,B156,$H$1:H155,"учтена")&gt;0,"повтор",IF(C156="","нет кода",IF(COUNTIF(Расчёт!$B$12:$D$12,C156)=0,"неизвестный код","учтена"))))))</f>
        <v/>
      </c>
    </row>
    <row r="157">
      <c r="A157" s="4" t="n"/>
      <c r="B157" s="7" t="n"/>
      <c r="C157" s="7" t="n"/>
      <c r="D157" s="7" t="n"/>
      <c r="E157" s="7" t="n"/>
      <c r="F157" s="7" t="n"/>
      <c r="G157" s="7" t="n"/>
      <c r="H157" t="str">
        <f>IF(AND(A157="",B157=""),"",IF(A157="","нет даты",IF(OR(A157&lt;Расчёт!$B$7,A157&gt;Расчёт!$B$8),"вне периода",IF(COUNTIFS($B$1:B156,B157,$H$1:H156,"учтена")&gt;0,"повтор",IF(C157="","нет кода",IF(COUNTIF(Расчёт!$B$12:$D$12,C157)=0,"неизвестный код","учтена"))))))</f>
        <v/>
      </c>
    </row>
    <row r="158">
      <c r="A158" s="4" t="n"/>
      <c r="B158" s="7" t="n"/>
      <c r="C158" s="7" t="n"/>
      <c r="D158" s="7" t="n"/>
      <c r="E158" s="7" t="n"/>
      <c r="F158" s="7" t="n"/>
      <c r="G158" s="7" t="n"/>
      <c r="H158" t="str">
        <f>IF(AND(A158="",B158=""),"",IF(A158="","нет даты",IF(OR(A158&lt;Расчёт!$B$7,A158&gt;Расчёт!$B$8),"вне периода",IF(COUNTIFS($B$1:B157,B158,$H$1:H157,"учтена")&gt;0,"повтор",IF(C158="","нет кода",IF(COUNTIF(Расчёт!$B$12:$D$12,C158)=0,"неизвестный код","учтена"))))))</f>
        <v/>
      </c>
    </row>
    <row r="159">
      <c r="A159" s="4" t="n"/>
      <c r="B159" s="7" t="n"/>
      <c r="C159" s="7" t="n"/>
      <c r="D159" s="7" t="n"/>
      <c r="E159" s="7" t="n"/>
      <c r="F159" s="7" t="n"/>
      <c r="G159" s="7" t="n"/>
      <c r="H159" t="str">
        <f>IF(AND(A159="",B159=""),"",IF(A159="","нет даты",IF(OR(A159&lt;Расчёт!$B$7,A159&gt;Расчёт!$B$8),"вне периода",IF(COUNTIFS($B$1:B158,B159,$H$1:H158,"учтена")&gt;0,"повтор",IF(C159="","нет кода",IF(COUNTIF(Расчёт!$B$12:$D$12,C159)=0,"неизвестный код","учтена"))))))</f>
        <v/>
      </c>
    </row>
    <row r="160">
      <c r="A160" s="4" t="n"/>
      <c r="B160" s="7" t="n"/>
      <c r="C160" s="7" t="n"/>
      <c r="D160" s="7" t="n"/>
      <c r="E160" s="7" t="n"/>
      <c r="F160" s="7" t="n"/>
      <c r="G160" s="7" t="n"/>
      <c r="H160" t="str">
        <f>IF(AND(A160="",B160=""),"",IF(A160="","нет даты",IF(OR(A160&lt;Расчёт!$B$7,A160&gt;Расчёт!$B$8),"вне периода",IF(COUNTIFS($B$1:B159,B160,$H$1:H159,"учтена")&gt;0,"повтор",IF(C160="","нет кода",IF(COUNTIF(Расчёт!$B$12:$D$12,C160)=0,"неизвестный код","учтена"))))))</f>
        <v/>
      </c>
    </row>
    <row r="161">
      <c r="A161" s="4" t="n"/>
      <c r="B161" s="7" t="n"/>
      <c r="C161" s="7" t="n"/>
      <c r="D161" s="7" t="n"/>
      <c r="E161" s="7" t="n"/>
      <c r="F161" s="7" t="n"/>
      <c r="G161" s="7" t="n"/>
      <c r="H161" t="str">
        <f>IF(AND(A161="",B161=""),"",IF(A161="","нет даты",IF(OR(A161&lt;Расчёт!$B$7,A161&gt;Расчёт!$B$8),"вне периода",IF(COUNTIFS($B$1:B160,B161,$H$1:H160,"учтена")&gt;0,"повтор",IF(C161="","нет кода",IF(COUNTIF(Расчёт!$B$12:$D$12,C161)=0,"неизвестный код","учтена"))))))</f>
        <v/>
      </c>
    </row>
    <row r="162">
      <c r="A162" s="4" t="n"/>
      <c r="B162" s="7" t="n"/>
      <c r="C162" s="7" t="n"/>
      <c r="D162" s="7" t="n"/>
      <c r="E162" s="7" t="n"/>
      <c r="F162" s="7" t="n"/>
      <c r="G162" s="7" t="n"/>
      <c r="H162" t="str">
        <f>IF(AND(A162="",B162=""),"",IF(A162="","нет даты",IF(OR(A162&lt;Расчёт!$B$7,A162&gt;Расчёт!$B$8),"вне периода",IF(COUNTIFS($B$1:B161,B162,$H$1:H161,"учтена")&gt;0,"повтор",IF(C162="","нет кода",IF(COUNTIF(Расчёт!$B$12:$D$12,C162)=0,"неизвестный код","учтена"))))))</f>
        <v/>
      </c>
    </row>
    <row r="163">
      <c r="A163" s="4" t="n"/>
      <c r="B163" s="7" t="n"/>
      <c r="C163" s="7" t="n"/>
      <c r="D163" s="7" t="n"/>
      <c r="E163" s="7" t="n"/>
      <c r="F163" s="7" t="n"/>
      <c r="G163" s="7" t="n"/>
      <c r="H163" t="str">
        <f>IF(AND(A163="",B163=""),"",IF(A163="","нет даты",IF(OR(A163&lt;Расчёт!$B$7,A163&gt;Расчёт!$B$8),"вне периода",IF(COUNTIFS($B$1:B162,B163,$H$1:H162,"учтена")&gt;0,"повтор",IF(C163="","нет кода",IF(COUNTIF(Расчёт!$B$12:$D$12,C163)=0,"неизвестный код","учтена"))))))</f>
        <v/>
      </c>
    </row>
    <row r="164">
      <c r="A164" s="4" t="n"/>
      <c r="B164" s="7" t="n"/>
      <c r="C164" s="7" t="n"/>
      <c r="D164" s="7" t="n"/>
      <c r="E164" s="7" t="n"/>
      <c r="F164" s="7" t="n"/>
      <c r="G164" s="7" t="n"/>
      <c r="H164" t="str">
        <f>IF(AND(A164="",B164=""),"",IF(A164="","нет даты",IF(OR(A164&lt;Расчёт!$B$7,A164&gt;Расчёт!$B$8),"вне периода",IF(COUNTIFS($B$1:B163,B164,$H$1:H163,"учтена")&gt;0,"повтор",IF(C164="","нет кода",IF(COUNTIF(Расчёт!$B$12:$D$12,C164)=0,"неизвестный код","учтена"))))))</f>
        <v/>
      </c>
    </row>
    <row r="165">
      <c r="A165" s="4" t="n"/>
      <c r="B165" s="7" t="n"/>
      <c r="C165" s="7" t="n"/>
      <c r="D165" s="7" t="n"/>
      <c r="E165" s="7" t="n"/>
      <c r="F165" s="7" t="n"/>
      <c r="G165" s="7" t="n"/>
      <c r="H165" t="str">
        <f>IF(AND(A165="",B165=""),"",IF(A165="","нет даты",IF(OR(A165&lt;Расчёт!$B$7,A165&gt;Расчёт!$B$8),"вне периода",IF(COUNTIFS($B$1:B164,B165,$H$1:H164,"учтена")&gt;0,"повтор",IF(C165="","нет кода",IF(COUNTIF(Расчёт!$B$12:$D$12,C165)=0,"неизвестный код","учтена"))))))</f>
        <v/>
      </c>
    </row>
    <row r="166">
      <c r="A166" s="4" t="n"/>
      <c r="B166" s="7" t="n"/>
      <c r="C166" s="7" t="n"/>
      <c r="D166" s="7" t="n"/>
      <c r="E166" s="7" t="n"/>
      <c r="F166" s="7" t="n"/>
      <c r="G166" s="7" t="n"/>
      <c r="H166" t="str">
        <f>IF(AND(A166="",B166=""),"",IF(A166="","нет даты",IF(OR(A166&lt;Расчёт!$B$7,A166&gt;Расчёт!$B$8),"вне периода",IF(COUNTIFS($B$1:B165,B166,$H$1:H165,"учтена")&gt;0,"повтор",IF(C166="","нет кода",IF(COUNTIF(Расчёт!$B$12:$D$12,C166)=0,"неизвестный код","учтена"))))))</f>
        <v/>
      </c>
    </row>
    <row r="167">
      <c r="A167" s="4" t="n"/>
      <c r="B167" s="7" t="n"/>
      <c r="C167" s="7" t="n"/>
      <c r="D167" s="7" t="n"/>
      <c r="E167" s="7" t="n"/>
      <c r="F167" s="7" t="n"/>
      <c r="G167" s="7" t="n"/>
      <c r="H167" t="str">
        <f>IF(AND(A167="",B167=""),"",IF(A167="","нет даты",IF(OR(A167&lt;Расчёт!$B$7,A167&gt;Расчёт!$B$8),"вне периода",IF(COUNTIFS($B$1:B166,B167,$H$1:H166,"учтена")&gt;0,"повтор",IF(C167="","нет кода",IF(COUNTIF(Расчёт!$B$12:$D$12,C167)=0,"неизвестный код","учтена"))))))</f>
        <v/>
      </c>
    </row>
    <row r="168">
      <c r="A168" s="4" t="n"/>
      <c r="B168" s="7" t="n"/>
      <c r="C168" s="7" t="n"/>
      <c r="D168" s="7" t="n"/>
      <c r="E168" s="7" t="n"/>
      <c r="F168" s="7" t="n"/>
      <c r="G168" s="7" t="n"/>
      <c r="H168" t="str">
        <f>IF(AND(A168="",B168=""),"",IF(A168="","нет даты",IF(OR(A168&lt;Расчёт!$B$7,A168&gt;Расчёт!$B$8),"вне периода",IF(COUNTIFS($B$1:B167,B168,$H$1:H167,"учтена")&gt;0,"повтор",IF(C168="","нет кода",IF(COUNTIF(Расчёт!$B$12:$D$12,C168)=0,"неизвестный код","учтена"))))))</f>
        <v/>
      </c>
    </row>
    <row r="169">
      <c r="A169" s="4" t="n"/>
      <c r="B169" s="7" t="n"/>
      <c r="C169" s="7" t="n"/>
      <c r="D169" s="7" t="n"/>
      <c r="E169" s="7" t="n"/>
      <c r="F169" s="7" t="n"/>
      <c r="G169" s="7" t="n"/>
      <c r="H169" t="str">
        <f>IF(AND(A169="",B169=""),"",IF(A169="","нет даты",IF(OR(A169&lt;Расчёт!$B$7,A169&gt;Расчёт!$B$8),"вне периода",IF(COUNTIFS($B$1:B168,B169,$H$1:H168,"учтена")&gt;0,"повтор",IF(C169="","нет кода",IF(COUNTIF(Расчёт!$B$12:$D$12,C169)=0,"неизвестный код","учтена"))))))</f>
        <v/>
      </c>
    </row>
    <row r="170">
      <c r="A170" s="4" t="n"/>
      <c r="B170" s="7" t="n"/>
      <c r="C170" s="7" t="n"/>
      <c r="D170" s="7" t="n"/>
      <c r="E170" s="7" t="n"/>
      <c r="F170" s="7" t="n"/>
      <c r="G170" s="7" t="n"/>
      <c r="H170" t="str">
        <f>IF(AND(A170="",B170=""),"",IF(A170="","нет даты",IF(OR(A170&lt;Расчёт!$B$7,A170&gt;Расчёт!$B$8),"вне периода",IF(COUNTIFS($B$1:B169,B170,$H$1:H169,"учтена")&gt;0,"повтор",IF(C170="","нет кода",IF(COUNTIF(Расчёт!$B$12:$D$12,C170)=0,"неизвестный код","учтена"))))))</f>
        <v/>
      </c>
    </row>
    <row r="171">
      <c r="A171" s="4" t="n"/>
      <c r="B171" s="7" t="n"/>
      <c r="C171" s="7" t="n"/>
      <c r="D171" s="7" t="n"/>
      <c r="E171" s="7" t="n"/>
      <c r="F171" s="7" t="n"/>
      <c r="G171" s="7" t="n"/>
      <c r="H171" t="str">
        <f>IF(AND(A171="",B171=""),"",IF(A171="","нет даты",IF(OR(A171&lt;Расчёт!$B$7,A171&gt;Расчёт!$B$8),"вне периода",IF(COUNTIFS($B$1:B170,B171,$H$1:H170,"учтена")&gt;0,"повтор",IF(C171="","нет кода",IF(COUNTIF(Расчёт!$B$12:$D$12,C171)=0,"неизвестный код","учтена"))))))</f>
        <v/>
      </c>
    </row>
    <row r="172">
      <c r="A172" s="4" t="n"/>
      <c r="B172" s="7" t="n"/>
      <c r="C172" s="7" t="n"/>
      <c r="D172" s="7" t="n"/>
      <c r="E172" s="7" t="n"/>
      <c r="F172" s="7" t="n"/>
      <c r="G172" s="7" t="n"/>
      <c r="H172" t="str">
        <f>IF(AND(A172="",B172=""),"",IF(A172="","нет даты",IF(OR(A172&lt;Расчёт!$B$7,A172&gt;Расчёт!$B$8),"вне периода",IF(COUNTIFS($B$1:B171,B172,$H$1:H171,"учтена")&gt;0,"повтор",IF(C172="","нет кода",IF(COUNTIF(Расчёт!$B$12:$D$12,C172)=0,"неизвестный код","учтена"))))))</f>
        <v/>
      </c>
    </row>
    <row r="173">
      <c r="A173" s="4" t="n"/>
      <c r="B173" s="7" t="n"/>
      <c r="C173" s="7" t="n"/>
      <c r="D173" s="7" t="n"/>
      <c r="E173" s="7" t="n"/>
      <c r="F173" s="7" t="n"/>
      <c r="G173" s="7" t="n"/>
      <c r="H173" t="str">
        <f>IF(AND(A173="",B173=""),"",IF(A173="","нет даты",IF(OR(A173&lt;Расчёт!$B$7,A173&gt;Расчёт!$B$8),"вне периода",IF(COUNTIFS($B$1:B172,B173,$H$1:H172,"учтена")&gt;0,"повтор",IF(C173="","нет кода",IF(COUNTIF(Расчёт!$B$12:$D$12,C173)=0,"неизвестный код","учтена"))))))</f>
        <v/>
      </c>
    </row>
    <row r="174">
      <c r="A174" s="4" t="n"/>
      <c r="B174" s="7" t="n"/>
      <c r="C174" s="7" t="n"/>
      <c r="D174" s="7" t="n"/>
      <c r="E174" s="7" t="n"/>
      <c r="F174" s="7" t="n"/>
      <c r="G174" s="7" t="n"/>
      <c r="H174" t="str">
        <f>IF(AND(A174="",B174=""),"",IF(A174="","нет даты",IF(OR(A174&lt;Расчёт!$B$7,A174&gt;Расчёт!$B$8),"вне периода",IF(COUNTIFS($B$1:B173,B174,$H$1:H173,"учтена")&gt;0,"повтор",IF(C174="","нет кода",IF(COUNTIF(Расчёт!$B$12:$D$12,C174)=0,"неизвестный код","учтена"))))))</f>
        <v/>
      </c>
    </row>
    <row r="175">
      <c r="A175" s="4" t="n"/>
      <c r="B175" s="7" t="n"/>
      <c r="C175" s="7" t="n"/>
      <c r="D175" s="7" t="n"/>
      <c r="E175" s="7" t="n"/>
      <c r="F175" s="7" t="n"/>
      <c r="G175" s="7" t="n"/>
      <c r="H175" t="str">
        <f>IF(AND(A175="",B175=""),"",IF(A175="","нет даты",IF(OR(A175&lt;Расчёт!$B$7,A175&gt;Расчёт!$B$8),"вне периода",IF(COUNTIFS($B$1:B174,B175,$H$1:H174,"учтена")&gt;0,"повтор",IF(C175="","нет кода",IF(COUNTIF(Расчёт!$B$12:$D$12,C175)=0,"неизвестный код","учтена"))))))</f>
        <v/>
      </c>
    </row>
    <row r="176">
      <c r="A176" s="4" t="n"/>
      <c r="B176" s="7" t="n"/>
      <c r="C176" s="7" t="n"/>
      <c r="D176" s="7" t="n"/>
      <c r="E176" s="7" t="n"/>
      <c r="F176" s="7" t="n"/>
      <c r="G176" s="7" t="n"/>
      <c r="H176" t="str">
        <f>IF(AND(A176="",B176=""),"",IF(A176="","нет даты",IF(OR(A176&lt;Расчёт!$B$7,A176&gt;Расчёт!$B$8),"вне периода",IF(COUNTIFS($B$1:B175,B176,$H$1:H175,"учтена")&gt;0,"повтор",IF(C176="","нет кода",IF(COUNTIF(Расчёт!$B$12:$D$12,C176)=0,"неизвестный код","учтена"))))))</f>
        <v/>
      </c>
    </row>
    <row r="177">
      <c r="A177" s="4" t="n"/>
      <c r="B177" s="7" t="n"/>
      <c r="C177" s="7" t="n"/>
      <c r="D177" s="7" t="n"/>
      <c r="E177" s="7" t="n"/>
      <c r="F177" s="7" t="n"/>
      <c r="G177" s="7" t="n"/>
      <c r="H177" t="str">
        <f>IF(AND(A177="",B177=""),"",IF(A177="","нет даты",IF(OR(A177&lt;Расчёт!$B$7,A177&gt;Расчёт!$B$8),"вне периода",IF(COUNTIFS($B$1:B176,B177,$H$1:H176,"учтена")&gt;0,"повтор",IF(C177="","нет кода",IF(COUNTIF(Расчёт!$B$12:$D$12,C177)=0,"неизвестный код","учтена"))))))</f>
        <v/>
      </c>
    </row>
    <row r="178">
      <c r="A178" s="4" t="n"/>
      <c r="B178" s="7" t="n"/>
      <c r="C178" s="7" t="n"/>
      <c r="D178" s="7" t="n"/>
      <c r="E178" s="7" t="n"/>
      <c r="F178" s="7" t="n"/>
      <c r="G178" s="7" t="n"/>
      <c r="H178" t="str">
        <f>IF(AND(A178="",B178=""),"",IF(A178="","нет даты",IF(OR(A178&lt;Расчёт!$B$7,A178&gt;Расчёт!$B$8),"вне периода",IF(COUNTIFS($B$1:B177,B178,$H$1:H177,"учтена")&gt;0,"повтор",IF(C178="","нет кода",IF(COUNTIF(Расчёт!$B$12:$D$12,C178)=0,"неизвестный код","учтена"))))))</f>
        <v/>
      </c>
    </row>
    <row r="179">
      <c r="A179" s="4" t="n"/>
      <c r="B179" s="7" t="n"/>
      <c r="C179" s="7" t="n"/>
      <c r="D179" s="7" t="n"/>
      <c r="E179" s="7" t="n"/>
      <c r="F179" s="7" t="n"/>
      <c r="G179" s="7" t="n"/>
      <c r="H179" t="str">
        <f>IF(AND(A179="",B179=""),"",IF(A179="","нет даты",IF(OR(A179&lt;Расчёт!$B$7,A179&gt;Расчёт!$B$8),"вне периода",IF(COUNTIFS($B$1:B178,B179,$H$1:H178,"учтена")&gt;0,"повтор",IF(C179="","нет кода",IF(COUNTIF(Расчёт!$B$12:$D$12,C179)=0,"неизвестный код","учтена"))))))</f>
        <v/>
      </c>
    </row>
    <row r="180">
      <c r="A180" s="4" t="n"/>
      <c r="B180" s="7" t="n"/>
      <c r="C180" s="7" t="n"/>
      <c r="D180" s="7" t="n"/>
      <c r="E180" s="7" t="n"/>
      <c r="F180" s="7" t="n"/>
      <c r="G180" s="7" t="n"/>
      <c r="H180" t="str">
        <f>IF(AND(A180="",B180=""),"",IF(A180="","нет даты",IF(OR(A180&lt;Расчёт!$B$7,A180&gt;Расчёт!$B$8),"вне периода",IF(COUNTIFS($B$1:B179,B180,$H$1:H179,"учтена")&gt;0,"повтор",IF(C180="","нет кода",IF(COUNTIF(Расчёт!$B$12:$D$12,C180)=0,"неизвестный код","учтена"))))))</f>
        <v/>
      </c>
    </row>
    <row r="181">
      <c r="A181" s="4" t="n"/>
      <c r="B181" s="7" t="n"/>
      <c r="C181" s="7" t="n"/>
      <c r="D181" s="7" t="n"/>
      <c r="E181" s="7" t="n"/>
      <c r="F181" s="7" t="n"/>
      <c r="G181" s="7" t="n"/>
      <c r="H181" t="str">
        <f>IF(AND(A181="",B181=""),"",IF(A181="","нет даты",IF(OR(A181&lt;Расчёт!$B$7,A181&gt;Расчёт!$B$8),"вне периода",IF(COUNTIFS($B$1:B180,B181,$H$1:H180,"учтена")&gt;0,"повтор",IF(C181="","нет кода",IF(COUNTIF(Расчёт!$B$12:$D$12,C181)=0,"неизвестный код","учтена"))))))</f>
        <v/>
      </c>
    </row>
    <row r="182">
      <c r="A182" s="4" t="n"/>
      <c r="B182" s="7" t="n"/>
      <c r="C182" s="7" t="n"/>
      <c r="D182" s="7" t="n"/>
      <c r="E182" s="7" t="n"/>
      <c r="F182" s="7" t="n"/>
      <c r="G182" s="7" t="n"/>
      <c r="H182" t="str">
        <f>IF(AND(A182="",B182=""),"",IF(A182="","нет даты",IF(OR(A182&lt;Расчёт!$B$7,A182&gt;Расчёт!$B$8),"вне периода",IF(COUNTIFS($B$1:B181,B182,$H$1:H181,"учтена")&gt;0,"повтор",IF(C182="","нет кода",IF(COUNTIF(Расчёт!$B$12:$D$12,C182)=0,"неизвестный код","учтена"))))))</f>
        <v/>
      </c>
    </row>
    <row r="183">
      <c r="A183" s="4" t="n"/>
      <c r="B183" s="7" t="n"/>
      <c r="C183" s="7" t="n"/>
      <c r="D183" s="7" t="n"/>
      <c r="E183" s="7" t="n"/>
      <c r="F183" s="7" t="n"/>
      <c r="G183" s="7" t="n"/>
      <c r="H183" t="str">
        <f>IF(AND(A183="",B183=""),"",IF(A183="","нет даты",IF(OR(A183&lt;Расчёт!$B$7,A183&gt;Расчёт!$B$8),"вне периода",IF(COUNTIFS($B$1:B182,B183,$H$1:H182,"учтена")&gt;0,"повтор",IF(C183="","нет кода",IF(COUNTIF(Расчёт!$B$12:$D$12,C183)=0,"неизвестный код","учтена"))))))</f>
        <v/>
      </c>
    </row>
    <row r="184">
      <c r="A184" s="4" t="n"/>
      <c r="B184" s="7" t="n"/>
      <c r="C184" s="7" t="n"/>
      <c r="D184" s="7" t="n"/>
      <c r="E184" s="7" t="n"/>
      <c r="F184" s="7" t="n"/>
      <c r="G184" s="7" t="n"/>
      <c r="H184" t="str">
        <f>IF(AND(A184="",B184=""),"",IF(A184="","нет даты",IF(OR(A184&lt;Расчёт!$B$7,A184&gt;Расчёт!$B$8),"вне периода",IF(COUNTIFS($B$1:B183,B184,$H$1:H183,"учтена")&gt;0,"повтор",IF(C184="","нет кода",IF(COUNTIF(Расчёт!$B$12:$D$12,C184)=0,"неизвестный код","учтена"))))))</f>
        <v/>
      </c>
    </row>
    <row r="185">
      <c r="A185" s="4" t="n"/>
      <c r="B185" s="7" t="n"/>
      <c r="C185" s="7" t="n"/>
      <c r="D185" s="7" t="n"/>
      <c r="E185" s="7" t="n"/>
      <c r="F185" s="7" t="n"/>
      <c r="G185" s="7" t="n"/>
      <c r="H185" t="str">
        <f>IF(AND(A185="",B185=""),"",IF(A185="","нет даты",IF(OR(A185&lt;Расчёт!$B$7,A185&gt;Расчёт!$B$8),"вне периода",IF(COUNTIFS($B$1:B184,B185,$H$1:H184,"учтена")&gt;0,"повтор",IF(C185="","нет кода",IF(COUNTIF(Расчёт!$B$12:$D$12,C185)=0,"неизвестный код","учтена"))))))</f>
        <v/>
      </c>
    </row>
    <row r="186">
      <c r="A186" s="4" t="n"/>
      <c r="B186" s="7" t="n"/>
      <c r="C186" s="7" t="n"/>
      <c r="D186" s="7" t="n"/>
      <c r="E186" s="7" t="n"/>
      <c r="F186" s="7" t="n"/>
      <c r="G186" s="7" t="n"/>
      <c r="H186" t="str">
        <f>IF(AND(A186="",B186=""),"",IF(A186="","нет даты",IF(OR(A186&lt;Расчёт!$B$7,A186&gt;Расчёт!$B$8),"вне периода",IF(COUNTIFS($B$1:B185,B186,$H$1:H185,"учтена")&gt;0,"повтор",IF(C186="","нет кода",IF(COUNTIF(Расчёт!$B$12:$D$12,C186)=0,"неизвестный код","учтена"))))))</f>
        <v/>
      </c>
    </row>
    <row r="187">
      <c r="A187" s="4" t="n"/>
      <c r="B187" s="7" t="n"/>
      <c r="C187" s="7" t="n"/>
      <c r="D187" s="7" t="n"/>
      <c r="E187" s="7" t="n"/>
      <c r="F187" s="7" t="n"/>
      <c r="G187" s="7" t="n"/>
      <c r="H187" t="str">
        <f>IF(AND(A187="",B187=""),"",IF(A187="","нет даты",IF(OR(A187&lt;Расчёт!$B$7,A187&gt;Расчёт!$B$8),"вне периода",IF(COUNTIFS($B$1:B186,B187,$H$1:H186,"учтена")&gt;0,"повтор",IF(C187="","нет кода",IF(COUNTIF(Расчёт!$B$12:$D$12,C187)=0,"неизвестный код","учтена"))))))</f>
        <v/>
      </c>
    </row>
    <row r="188">
      <c r="A188" s="4" t="n"/>
      <c r="B188" s="7" t="n"/>
      <c r="C188" s="7" t="n"/>
      <c r="D188" s="7" t="n"/>
      <c r="E188" s="7" t="n"/>
      <c r="F188" s="7" t="n"/>
      <c r="G188" s="7" t="n"/>
      <c r="H188" t="str">
        <f>IF(AND(A188="",B188=""),"",IF(A188="","нет даты",IF(OR(A188&lt;Расчёт!$B$7,A188&gt;Расчёт!$B$8),"вне периода",IF(COUNTIFS($B$1:B187,B188,$H$1:H187,"учтена")&gt;0,"повтор",IF(C188="","нет кода",IF(COUNTIF(Расчёт!$B$12:$D$12,C188)=0,"неизвестный код","учтена"))))))</f>
        <v/>
      </c>
    </row>
    <row r="189">
      <c r="A189" s="4" t="n"/>
      <c r="B189" s="7" t="n"/>
      <c r="C189" s="7" t="n"/>
      <c r="D189" s="7" t="n"/>
      <c r="E189" s="7" t="n"/>
      <c r="F189" s="7" t="n"/>
      <c r="G189" s="7" t="n"/>
      <c r="H189" t="str">
        <f>IF(AND(A189="",B189=""),"",IF(A189="","нет даты",IF(OR(A189&lt;Расчёт!$B$7,A189&gt;Расчёт!$B$8),"вне периода",IF(COUNTIFS($B$1:B188,B189,$H$1:H188,"учтена")&gt;0,"повтор",IF(C189="","нет кода",IF(COUNTIF(Расчёт!$B$12:$D$12,C189)=0,"неизвестный код","учтена"))))))</f>
        <v/>
      </c>
    </row>
    <row r="190">
      <c r="A190" s="4" t="n"/>
      <c r="B190" s="7" t="n"/>
      <c r="C190" s="7" t="n"/>
      <c r="D190" s="7" t="n"/>
      <c r="E190" s="7" t="n"/>
      <c r="F190" s="7" t="n"/>
      <c r="G190" s="7" t="n"/>
      <c r="H190" t="str">
        <f>IF(AND(A190="",B190=""),"",IF(A190="","нет даты",IF(OR(A190&lt;Расчёт!$B$7,A190&gt;Расчёт!$B$8),"вне периода",IF(COUNTIFS($B$1:B189,B190,$H$1:H189,"учтена")&gt;0,"повтор",IF(C190="","нет кода",IF(COUNTIF(Расчёт!$B$12:$D$12,C190)=0,"неизвестный код","учтена"))))))</f>
        <v/>
      </c>
    </row>
    <row r="191">
      <c r="A191" s="4" t="n"/>
      <c r="B191" s="7" t="n"/>
      <c r="C191" s="7" t="n"/>
      <c r="D191" s="7" t="n"/>
      <c r="E191" s="7" t="n"/>
      <c r="F191" s="7" t="n"/>
      <c r="G191" s="7" t="n"/>
      <c r="H191" t="str">
        <f>IF(AND(A191="",B191=""),"",IF(A191="","нет даты",IF(OR(A191&lt;Расчёт!$B$7,A191&gt;Расчёт!$B$8),"вне периода",IF(COUNTIFS($B$1:B190,B191,$H$1:H190,"учтена")&gt;0,"повтор",IF(C191="","нет кода",IF(COUNTIF(Расчёт!$B$12:$D$12,C191)=0,"неизвестный код","учтена"))))))</f>
        <v/>
      </c>
    </row>
    <row r="192">
      <c r="A192" s="4" t="n"/>
      <c r="B192" s="7" t="n"/>
      <c r="C192" s="7" t="n"/>
      <c r="D192" s="7" t="n"/>
      <c r="E192" s="7" t="n"/>
      <c r="F192" s="7" t="n"/>
      <c r="G192" s="7" t="n"/>
      <c r="H192" t="str">
        <f>IF(AND(A192="",B192=""),"",IF(A192="","нет даты",IF(OR(A192&lt;Расчёт!$B$7,A192&gt;Расчёт!$B$8),"вне периода",IF(COUNTIFS($B$1:B191,B192,$H$1:H191,"учтена")&gt;0,"повтор",IF(C192="","нет кода",IF(COUNTIF(Расчёт!$B$12:$D$12,C192)=0,"неизвестный код","учтена"))))))</f>
        <v/>
      </c>
    </row>
    <row r="193">
      <c r="A193" s="4" t="n"/>
      <c r="B193" s="7" t="n"/>
      <c r="C193" s="7" t="n"/>
      <c r="D193" s="7" t="n"/>
      <c r="E193" s="7" t="n"/>
      <c r="F193" s="7" t="n"/>
      <c r="G193" s="7" t="n"/>
      <c r="H193" t="str">
        <f>IF(AND(A193="",B193=""),"",IF(A193="","нет даты",IF(OR(A193&lt;Расчёт!$B$7,A193&gt;Расчёт!$B$8),"вне периода",IF(COUNTIFS($B$1:B192,B193,$H$1:H192,"учтена")&gt;0,"повтор",IF(C193="","нет кода",IF(COUNTIF(Расчёт!$B$12:$D$12,C193)=0,"неизвестный код","учтена"))))))</f>
        <v/>
      </c>
    </row>
    <row r="194">
      <c r="A194" s="4" t="n"/>
      <c r="B194" s="7" t="n"/>
      <c r="C194" s="7" t="n"/>
      <c r="D194" s="7" t="n"/>
      <c r="E194" s="7" t="n"/>
      <c r="F194" s="7" t="n"/>
      <c r="G194" s="7" t="n"/>
      <c r="H194" t="str">
        <f>IF(AND(A194="",B194=""),"",IF(A194="","нет даты",IF(OR(A194&lt;Расчёт!$B$7,A194&gt;Расчёт!$B$8),"вне периода",IF(COUNTIFS($B$1:B193,B194,$H$1:H193,"учтена")&gt;0,"повтор",IF(C194="","нет кода",IF(COUNTIF(Расчёт!$B$12:$D$12,C194)=0,"неизвестный код","учтена"))))))</f>
        <v/>
      </c>
    </row>
    <row r="195">
      <c r="A195" s="4" t="n"/>
      <c r="B195" s="7" t="n"/>
      <c r="C195" s="7" t="n"/>
      <c r="D195" s="7" t="n"/>
      <c r="E195" s="7" t="n"/>
      <c r="F195" s="7" t="n"/>
      <c r="G195" s="7" t="n"/>
      <c r="H195" t="str">
        <f>IF(AND(A195="",B195=""),"",IF(A195="","нет даты",IF(OR(A195&lt;Расчёт!$B$7,A195&gt;Расчёт!$B$8),"вне периода",IF(COUNTIFS($B$1:B194,B195,$H$1:H194,"учтена")&gt;0,"повтор",IF(C195="","нет кода",IF(COUNTIF(Расчёт!$B$12:$D$12,C195)=0,"неизвестный код","учтена"))))))</f>
        <v/>
      </c>
    </row>
    <row r="196">
      <c r="A196" s="4" t="n"/>
      <c r="B196" s="7" t="n"/>
      <c r="C196" s="7" t="n"/>
      <c r="D196" s="7" t="n"/>
      <c r="E196" s="7" t="n"/>
      <c r="F196" s="7" t="n"/>
      <c r="G196" s="7" t="n"/>
      <c r="H196" t="str">
        <f>IF(AND(A196="",B196=""),"",IF(A196="","нет даты",IF(OR(A196&lt;Расчёт!$B$7,A196&gt;Расчёт!$B$8),"вне периода",IF(COUNTIFS($B$1:B195,B196,$H$1:H195,"учтена")&gt;0,"повтор",IF(C196="","нет кода",IF(COUNTIF(Расчёт!$B$12:$D$12,C196)=0,"неизвестный код","учтена"))))))</f>
        <v/>
      </c>
    </row>
    <row r="197">
      <c r="A197" s="4" t="n"/>
      <c r="B197" s="7" t="n"/>
      <c r="C197" s="7" t="n"/>
      <c r="D197" s="7" t="n"/>
      <c r="E197" s="7" t="n"/>
      <c r="F197" s="7" t="n"/>
      <c r="G197" s="7" t="n"/>
      <c r="H197" t="str">
        <f>IF(AND(A197="",B197=""),"",IF(A197="","нет даты",IF(OR(A197&lt;Расчёт!$B$7,A197&gt;Расчёт!$B$8),"вне периода",IF(COUNTIFS($B$1:B196,B197,$H$1:H196,"учтена")&gt;0,"повтор",IF(C197="","нет кода",IF(COUNTIF(Расчёт!$B$12:$D$12,C197)=0,"неизвестный код","учтена"))))))</f>
        <v/>
      </c>
    </row>
    <row r="198">
      <c r="A198" s="4" t="n"/>
      <c r="B198" s="7" t="n"/>
      <c r="C198" s="7" t="n"/>
      <c r="D198" s="7" t="n"/>
      <c r="E198" s="7" t="n"/>
      <c r="F198" s="7" t="n"/>
      <c r="G198" s="7" t="n"/>
      <c r="H198" t="str">
        <f>IF(AND(A198="",B198=""),"",IF(A198="","нет даты",IF(OR(A198&lt;Расчёт!$B$7,A198&gt;Расчёт!$B$8),"вне периода",IF(COUNTIFS($B$1:B197,B198,$H$1:H197,"учтена")&gt;0,"повтор",IF(C198="","нет кода",IF(COUNTIF(Расчёт!$B$12:$D$12,C198)=0,"неизвестный код","учтена"))))))</f>
        <v/>
      </c>
    </row>
    <row r="199">
      <c r="A199" s="4" t="n"/>
      <c r="B199" s="7" t="n"/>
      <c r="C199" s="7" t="n"/>
      <c r="D199" s="7" t="n"/>
      <c r="E199" s="7" t="n"/>
      <c r="F199" s="7" t="n"/>
      <c r="G199" s="7" t="n"/>
      <c r="H199" t="str">
        <f>IF(AND(A199="",B199=""),"",IF(A199="","нет даты",IF(OR(A199&lt;Расчёт!$B$7,A199&gt;Расчёт!$B$8),"вне периода",IF(COUNTIFS($B$1:B198,B199,$H$1:H198,"учтена")&gt;0,"повтор",IF(C199="","нет кода",IF(COUNTIF(Расчёт!$B$12:$D$12,C199)=0,"неизвестный код","учтена"))))))</f>
        <v/>
      </c>
    </row>
    <row r="200">
      <c r="A200" s="4" t="n"/>
      <c r="B200" s="7" t="n"/>
      <c r="C200" s="7" t="n"/>
      <c r="D200" s="7" t="n"/>
      <c r="E200" s="7" t="n"/>
      <c r="F200" s="7" t="n"/>
      <c r="G200" s="7" t="n"/>
      <c r="H200" t="str">
        <f>IF(AND(A200="",B200=""),"",IF(A200="","нет даты",IF(OR(A200&lt;Расчёт!$B$7,A200&gt;Расчёт!$B$8),"вне периода",IF(COUNTIFS($B$1:B199,B200,$H$1:H199,"учтена")&gt;0,"повтор",IF(C200="","нет кода",IF(COUNTIF(Расчёт!$B$12:$D$12,C200)=0,"неизвестный код","учтена"))))))</f>
        <v/>
      </c>
    </row>
    <row r="201">
      <c r="A201" s="4" t="n"/>
      <c r="B201" s="7" t="n"/>
      <c r="C201" s="7" t="n"/>
      <c r="D201" s="7" t="n"/>
      <c r="E201" s="7" t="n"/>
      <c r="F201" s="7" t="n"/>
      <c r="G201" s="7" t="n"/>
      <c r="H201" t="str">
        <f>IF(AND(A201="",B201=""),"",IF(A201="","нет даты",IF(OR(A201&lt;Расчёт!$B$7,A201&gt;Расчёт!$B$8),"вне периода",IF(COUNTIFS($B$1:B200,B201,$H$1:H200,"учтена")&gt;0,"повтор",IF(C201="","нет кода",IF(COUNTIF(Расчёт!$B$12:$D$12,C201)=0,"неизвестный код","учтена"))))))</f>
        <v/>
      </c>
    </row>
    <row r="202">
      <c r="A202" s="4" t="n"/>
      <c r="B202" s="7" t="n"/>
      <c r="C202" s="7" t="n"/>
      <c r="D202" s="7" t="n"/>
      <c r="E202" s="7" t="n"/>
      <c r="F202" s="7" t="n"/>
      <c r="G202" s="7" t="n"/>
      <c r="H202" t="str">
        <f>IF(AND(A202="",B202=""),"",IF(A202="","нет даты",IF(OR(A202&lt;Расчёт!$B$7,A202&gt;Расчёт!$B$8),"вне периода",IF(COUNTIFS($B$1:B201,B202,$H$1:H201,"учтена")&gt;0,"повтор",IF(C202="","нет кода",IF(COUNTIF(Расчёт!$B$12:$D$12,C202)=0,"неизвестный код","учтена"))))))</f>
        <v/>
      </c>
    </row>
    <row r="203">
      <c r="A203" s="4" t="n"/>
      <c r="B203" s="7" t="n"/>
      <c r="C203" s="7" t="n"/>
      <c r="D203" s="7" t="n"/>
      <c r="E203" s="7" t="n"/>
      <c r="F203" s="7" t="n"/>
      <c r="G203" s="7" t="n"/>
      <c r="H203" t="str">
        <f>IF(AND(A203="",B203=""),"",IF(A203="","нет даты",IF(OR(A203&lt;Расчёт!$B$7,A203&gt;Расчёт!$B$8),"вне периода",IF(COUNTIFS($B$1:B202,B203,$H$1:H202,"учтена")&gt;0,"повтор",IF(C203="","нет кода",IF(COUNTIF(Расчёт!$B$12:$D$12,C203)=0,"неизвестный код","учтена"))))))</f>
        <v/>
      </c>
    </row>
    <row r="204">
      <c r="A204" s="4" t="n"/>
      <c r="B204" s="7" t="n"/>
      <c r="C204" s="7" t="n"/>
      <c r="D204" s="7" t="n"/>
      <c r="E204" s="7" t="n"/>
      <c r="F204" s="7" t="n"/>
      <c r="G204" s="7" t="n"/>
      <c r="H204" t="str">
        <f>IF(AND(A204="",B204=""),"",IF(A204="","нет даты",IF(OR(A204&lt;Расчёт!$B$7,A204&gt;Расчёт!$B$8),"вне периода",IF(COUNTIFS($B$1:B203,B204,$H$1:H203,"учтена")&gt;0,"повтор",IF(C204="","нет кода",IF(COUNTIF(Расчёт!$B$12:$D$12,C204)=0,"неизвестный код","учтена"))))))</f>
        <v/>
      </c>
    </row>
    <row r="205">
      <c r="A205" s="4" t="n"/>
      <c r="B205" s="7" t="n"/>
      <c r="C205" s="7" t="n"/>
      <c r="D205" s="7" t="n"/>
      <c r="E205" s="7" t="n"/>
      <c r="F205" s="7" t="n"/>
      <c r="G205" s="7" t="n"/>
      <c r="H205" t="str">
        <f>IF(AND(A205="",B205=""),"",IF(A205="","нет даты",IF(OR(A205&lt;Расчёт!$B$7,A205&gt;Расчёт!$B$8),"вне периода",IF(COUNTIFS($B$1:B204,B205,$H$1:H204,"учтена")&gt;0,"повтор",IF(C205="","нет кода",IF(COUNTIF(Расчёт!$B$12:$D$12,C205)=0,"неизвестный код","учтена"))))))</f>
        <v/>
      </c>
    </row>
    <row r="206">
      <c r="A206" s="4" t="n"/>
      <c r="B206" s="7" t="n"/>
      <c r="C206" s="7" t="n"/>
      <c r="D206" s="7" t="n"/>
      <c r="E206" s="7" t="n"/>
      <c r="F206" s="7" t="n"/>
      <c r="G206" s="7" t="n"/>
      <c r="H206" t="str">
        <f>IF(AND(A206="",B206=""),"",IF(A206="","нет даты",IF(OR(A206&lt;Расчёт!$B$7,A206&gt;Расчёт!$B$8),"вне периода",IF(COUNTIFS($B$1:B205,B206,$H$1:H205,"учтена")&gt;0,"повтор",IF(C206="","нет кода",IF(COUNTIF(Расчёт!$B$12:$D$12,C206)=0,"неизвестный код","учтена"))))))</f>
        <v/>
      </c>
    </row>
    <row r="207">
      <c r="A207" s="4" t="n"/>
      <c r="B207" s="7" t="n"/>
      <c r="C207" s="7" t="n"/>
      <c r="D207" s="7" t="n"/>
      <c r="E207" s="7" t="n"/>
      <c r="F207" s="7" t="n"/>
      <c r="G207" s="7" t="n"/>
      <c r="H207" t="str">
        <f>IF(AND(A207="",B207=""),"",IF(A207="","нет даты",IF(OR(A207&lt;Расчёт!$B$7,A207&gt;Расчёт!$B$8),"вне периода",IF(COUNTIFS($B$1:B206,B207,$H$1:H206,"учтена")&gt;0,"повтор",IF(C207="","нет кода",IF(COUNTIF(Расчёт!$B$12:$D$12,C207)=0,"неизвестный код","учтена"))))))</f>
        <v/>
      </c>
    </row>
    <row r="208">
      <c r="A208" s="4" t="n"/>
      <c r="B208" s="7" t="n"/>
      <c r="C208" s="7" t="n"/>
      <c r="D208" s="7" t="n"/>
      <c r="E208" s="7" t="n"/>
      <c r="F208" s="7" t="n"/>
      <c r="G208" s="7" t="n"/>
      <c r="H208" t="str">
        <f>IF(AND(A208="",B208=""),"",IF(A208="","нет даты",IF(OR(A208&lt;Расчёт!$B$7,A208&gt;Расчёт!$B$8),"вне периода",IF(COUNTIFS($B$1:B207,B208,$H$1:H207,"учтена")&gt;0,"повтор",IF(C208="","нет кода",IF(COUNTIF(Расчёт!$B$12:$D$12,C208)=0,"неизвестный код","учтена"))))))</f>
        <v/>
      </c>
    </row>
    <row r="209">
      <c r="A209" s="4" t="n"/>
      <c r="B209" s="7" t="n"/>
      <c r="C209" s="7" t="n"/>
      <c r="D209" s="7" t="n"/>
      <c r="E209" s="7" t="n"/>
      <c r="F209" s="7" t="n"/>
      <c r="G209" s="7" t="n"/>
      <c r="H209" t="str">
        <f>IF(AND(A209="",B209=""),"",IF(A209="","нет даты",IF(OR(A209&lt;Расчёт!$B$7,A209&gt;Расчёт!$B$8),"вне периода",IF(COUNTIFS($B$1:B208,B209,$H$1:H208,"учтена")&gt;0,"повтор",IF(C209="","нет кода",IF(COUNTIF(Расчёт!$B$12:$D$12,C209)=0,"неизвестный код","учтена"))))))</f>
        <v/>
      </c>
    </row>
    <row r="210">
      <c r="A210" s="4" t="n"/>
      <c r="B210" s="7" t="n"/>
      <c r="C210" s="7" t="n"/>
      <c r="D210" s="7" t="n"/>
      <c r="E210" s="7" t="n"/>
      <c r="F210" s="7" t="n"/>
      <c r="G210" s="7" t="n"/>
      <c r="H210" t="str">
        <f>IF(AND(A210="",B210=""),"",IF(A210="","нет даты",IF(OR(A210&lt;Расчёт!$B$7,A210&gt;Расчёт!$B$8),"вне периода",IF(COUNTIFS($B$1:B209,B210,$H$1:H209,"учтена")&gt;0,"повтор",IF(C210="","нет кода",IF(COUNTIF(Расчёт!$B$12:$D$12,C210)=0,"неизвестный код","учтена"))))))</f>
        <v/>
      </c>
    </row>
    <row r="211">
      <c r="A211" s="4" t="n"/>
      <c r="B211" s="7" t="n"/>
      <c r="C211" s="7" t="n"/>
      <c r="D211" s="7" t="n"/>
      <c r="E211" s="7" t="n"/>
      <c r="F211" s="7" t="n"/>
      <c r="G211" s="7" t="n"/>
      <c r="H211" t="str">
        <f>IF(AND(A211="",B211=""),"",IF(A211="","нет даты",IF(OR(A211&lt;Расчёт!$B$7,A211&gt;Расчёт!$B$8),"вне периода",IF(COUNTIFS($B$1:B210,B211,$H$1:H210,"учтена")&gt;0,"повтор",IF(C211="","нет кода",IF(COUNTIF(Расчёт!$B$12:$D$12,C211)=0,"неизвестный код","учтена"))))))</f>
        <v/>
      </c>
    </row>
    <row r="212">
      <c r="A212" s="4" t="n"/>
      <c r="B212" s="7" t="n"/>
      <c r="C212" s="7" t="n"/>
      <c r="D212" s="7" t="n"/>
      <c r="E212" s="7" t="n"/>
      <c r="F212" s="7" t="n"/>
      <c r="G212" s="7" t="n"/>
      <c r="H212" t="str">
        <f>IF(AND(A212="",B212=""),"",IF(A212="","нет даты",IF(OR(A212&lt;Расчёт!$B$7,A212&gt;Расчёт!$B$8),"вне периода",IF(COUNTIFS($B$1:B211,B212,$H$1:H211,"учтена")&gt;0,"повтор",IF(C212="","нет кода",IF(COUNTIF(Расчёт!$B$12:$D$12,C212)=0,"неизвестный код","учтена"))))))</f>
        <v/>
      </c>
    </row>
    <row r="213">
      <c r="A213" s="4" t="n"/>
      <c r="B213" s="7" t="n"/>
      <c r="C213" s="7" t="n"/>
      <c r="D213" s="7" t="n"/>
      <c r="E213" s="7" t="n"/>
      <c r="F213" s="7" t="n"/>
      <c r="G213" s="7" t="n"/>
      <c r="H213" t="str">
        <f>IF(AND(A213="",B213=""),"",IF(A213="","нет даты",IF(OR(A213&lt;Расчёт!$B$7,A213&gt;Расчёт!$B$8),"вне периода",IF(COUNTIFS($B$1:B212,B213,$H$1:H212,"учтена")&gt;0,"повтор",IF(C213="","нет кода",IF(COUNTIF(Расчёт!$B$12:$D$12,C213)=0,"неизвестный код","учтена"))))))</f>
        <v/>
      </c>
    </row>
    <row r="214">
      <c r="A214" s="4" t="n"/>
      <c r="B214" s="7" t="n"/>
      <c r="C214" s="7" t="n"/>
      <c r="D214" s="7" t="n"/>
      <c r="E214" s="7" t="n"/>
      <c r="F214" s="7" t="n"/>
      <c r="G214" s="7" t="n"/>
      <c r="H214" t="str">
        <f>IF(AND(A214="",B214=""),"",IF(A214="","нет даты",IF(OR(A214&lt;Расчёт!$B$7,A214&gt;Расчёт!$B$8),"вне периода",IF(COUNTIFS($B$1:B213,B214,$H$1:H213,"учтена")&gt;0,"повтор",IF(C214="","нет кода",IF(COUNTIF(Расчёт!$B$12:$D$12,C214)=0,"неизвестный код","учтена"))))))</f>
        <v/>
      </c>
    </row>
    <row r="215">
      <c r="A215" s="4" t="n"/>
      <c r="B215" s="7" t="n"/>
      <c r="C215" s="7" t="n"/>
      <c r="D215" s="7" t="n"/>
      <c r="E215" s="7" t="n"/>
      <c r="F215" s="7" t="n"/>
      <c r="G215" s="7" t="n"/>
      <c r="H215" t="str">
        <f>IF(AND(A215="",B215=""),"",IF(A215="","нет даты",IF(OR(A215&lt;Расчёт!$B$7,A215&gt;Расчёт!$B$8),"вне периода",IF(COUNTIFS($B$1:B214,B215,$H$1:H214,"учтена")&gt;0,"повтор",IF(C215="","нет кода",IF(COUNTIF(Расчёт!$B$12:$D$12,C215)=0,"неизвестный код","учтена"))))))</f>
        <v/>
      </c>
    </row>
    <row r="216">
      <c r="A216" s="4" t="n"/>
      <c r="B216" s="7" t="n"/>
      <c r="C216" s="7" t="n"/>
      <c r="D216" s="7" t="n"/>
      <c r="E216" s="7" t="n"/>
      <c r="F216" s="7" t="n"/>
      <c r="G216" s="7" t="n"/>
      <c r="H216" t="str">
        <f>IF(AND(A216="",B216=""),"",IF(A216="","нет даты",IF(OR(A216&lt;Расчёт!$B$7,A216&gt;Расчёт!$B$8),"вне периода",IF(COUNTIFS($B$1:B215,B216,$H$1:H215,"учтена")&gt;0,"повтор",IF(C216="","нет кода",IF(COUNTIF(Расчёт!$B$12:$D$12,C216)=0,"неизвестный код","учтена"))))))</f>
        <v/>
      </c>
    </row>
    <row r="217">
      <c r="A217" s="4" t="n"/>
      <c r="B217" s="7" t="n"/>
      <c r="C217" s="7" t="n"/>
      <c r="D217" s="7" t="n"/>
      <c r="E217" s="7" t="n"/>
      <c r="F217" s="7" t="n"/>
      <c r="G217" s="7" t="n"/>
      <c r="H217" t="str">
        <f>IF(AND(A217="",B217=""),"",IF(A217="","нет даты",IF(OR(A217&lt;Расчёт!$B$7,A217&gt;Расчёт!$B$8),"вне периода",IF(COUNTIFS($B$1:B216,B217,$H$1:H216,"учтена")&gt;0,"повтор",IF(C217="","нет кода",IF(COUNTIF(Расчёт!$B$12:$D$12,C217)=0,"неизвестный код","учтена"))))))</f>
        <v/>
      </c>
    </row>
    <row r="218">
      <c r="A218" s="4" t="n"/>
      <c r="B218" s="7" t="n"/>
      <c r="C218" s="7" t="n"/>
      <c r="D218" s="7" t="n"/>
      <c r="E218" s="7" t="n"/>
      <c r="F218" s="7" t="n"/>
      <c r="G218" s="7" t="n"/>
      <c r="H218" t="str">
        <f>IF(AND(A218="",B218=""),"",IF(A218="","нет даты",IF(OR(A218&lt;Расчёт!$B$7,A218&gt;Расчёт!$B$8),"вне периода",IF(COUNTIFS($B$1:B217,B218,$H$1:H217,"учтена")&gt;0,"повтор",IF(C218="","нет кода",IF(COUNTIF(Расчёт!$B$12:$D$12,C218)=0,"неизвестный код","учтена"))))))</f>
        <v/>
      </c>
    </row>
    <row r="219">
      <c r="A219" s="4" t="n"/>
      <c r="B219" s="7" t="n"/>
      <c r="C219" s="7" t="n"/>
      <c r="D219" s="7" t="n"/>
      <c r="E219" s="7" t="n"/>
      <c r="F219" s="7" t="n"/>
      <c r="G219" s="7" t="n"/>
      <c r="H219" t="str">
        <f>IF(AND(A219="",B219=""),"",IF(A219="","нет даты",IF(OR(A219&lt;Расчёт!$B$7,A219&gt;Расчёт!$B$8),"вне периода",IF(COUNTIFS($B$1:B218,B219,$H$1:H218,"учтена")&gt;0,"повтор",IF(C219="","нет кода",IF(COUNTIF(Расчёт!$B$12:$D$12,C219)=0,"неизвестный код","учтена"))))))</f>
        <v/>
      </c>
    </row>
    <row r="220">
      <c r="A220" s="4" t="n"/>
      <c r="B220" s="7" t="n"/>
      <c r="C220" s="7" t="n"/>
      <c r="D220" s="7" t="n"/>
      <c r="E220" s="7" t="n"/>
      <c r="F220" s="7" t="n"/>
      <c r="G220" s="7" t="n"/>
      <c r="H220" t="str">
        <f>IF(AND(A220="",B220=""),"",IF(A220="","нет даты",IF(OR(A220&lt;Расчёт!$B$7,A220&gt;Расчёт!$B$8),"вне периода",IF(COUNTIFS($B$1:B219,B220,$H$1:H219,"учтена")&gt;0,"повтор",IF(C220="","нет кода",IF(COUNTIF(Расчёт!$B$12:$D$12,C220)=0,"неизвестный код","учтена"))))))</f>
        <v/>
      </c>
    </row>
    <row r="221">
      <c r="A221" s="4" t="n"/>
      <c r="B221" s="7" t="n"/>
      <c r="C221" s="7" t="n"/>
      <c r="D221" s="7" t="n"/>
      <c r="E221" s="7" t="n"/>
      <c r="F221" s="7" t="n"/>
      <c r="G221" s="7" t="n"/>
      <c r="H221" t="str">
        <f>IF(AND(A221="",B221=""),"",IF(A221="","нет даты",IF(OR(A221&lt;Расчёт!$B$7,A221&gt;Расчёт!$B$8),"вне периода",IF(COUNTIFS($B$1:B220,B221,$H$1:H220,"учтена")&gt;0,"повтор",IF(C221="","нет кода",IF(COUNTIF(Расчёт!$B$12:$D$12,C221)=0,"неизвестный код","учтена"))))))</f>
        <v/>
      </c>
    </row>
    <row r="222">
      <c r="A222" s="4" t="n"/>
      <c r="B222" s="7" t="n"/>
      <c r="C222" s="7" t="n"/>
      <c r="D222" s="7" t="n"/>
      <c r="E222" s="7" t="n"/>
      <c r="F222" s="7" t="n"/>
      <c r="G222" s="7" t="n"/>
      <c r="H222" t="str">
        <f>IF(AND(A222="",B222=""),"",IF(A222="","нет даты",IF(OR(A222&lt;Расчёт!$B$7,A222&gt;Расчёт!$B$8),"вне периода",IF(COUNTIFS($B$1:B221,B222,$H$1:H221,"учтена")&gt;0,"повтор",IF(C222="","нет кода",IF(COUNTIF(Расчёт!$B$12:$D$12,C222)=0,"неизвестный код","учтена"))))))</f>
        <v/>
      </c>
    </row>
    <row r="223">
      <c r="A223" s="4" t="n"/>
      <c r="B223" s="7" t="n"/>
      <c r="C223" s="7" t="n"/>
      <c r="D223" s="7" t="n"/>
      <c r="E223" s="7" t="n"/>
      <c r="F223" s="7" t="n"/>
      <c r="G223" s="7" t="n"/>
      <c r="H223" t="str">
        <f>IF(AND(A223="",B223=""),"",IF(A223="","нет даты",IF(OR(A223&lt;Расчёт!$B$7,A223&gt;Расчёт!$B$8),"вне периода",IF(COUNTIFS($B$1:B222,B223,$H$1:H222,"учтена")&gt;0,"повтор",IF(C223="","нет кода",IF(COUNTIF(Расчёт!$B$12:$D$12,C223)=0,"неизвестный код","учтена"))))))</f>
        <v/>
      </c>
    </row>
    <row r="224">
      <c r="A224" s="4" t="n"/>
      <c r="B224" s="7" t="n"/>
      <c r="C224" s="7" t="n"/>
      <c r="D224" s="7" t="n"/>
      <c r="E224" s="7" t="n"/>
      <c r="F224" s="7" t="n"/>
      <c r="G224" s="7" t="n"/>
      <c r="H224" t="str">
        <f>IF(AND(A224="",B224=""),"",IF(A224="","нет даты",IF(OR(A224&lt;Расчёт!$B$7,A224&gt;Расчёт!$B$8),"вне периода",IF(COUNTIFS($B$1:B223,B224,$H$1:H223,"учтена")&gt;0,"повтор",IF(C224="","нет кода",IF(COUNTIF(Расчёт!$B$12:$D$12,C224)=0,"неизвестный код","учтена"))))))</f>
        <v/>
      </c>
    </row>
    <row r="225">
      <c r="A225" s="4" t="n"/>
      <c r="B225" s="7" t="n"/>
      <c r="C225" s="7" t="n"/>
      <c r="D225" s="7" t="n"/>
      <c r="E225" s="7" t="n"/>
      <c r="F225" s="7" t="n"/>
      <c r="G225" s="7" t="n"/>
      <c r="H225" t="str">
        <f>IF(AND(A225="",B225=""),"",IF(A225="","нет даты",IF(OR(A225&lt;Расчёт!$B$7,A225&gt;Расчёт!$B$8),"вне периода",IF(COUNTIFS($B$1:B224,B225,$H$1:H224,"учтена")&gt;0,"повтор",IF(C225="","нет кода",IF(COUNTIF(Расчёт!$B$12:$D$12,C225)=0,"неизвестный код","учтена"))))))</f>
        <v/>
      </c>
    </row>
    <row r="226">
      <c r="A226" s="4" t="n"/>
      <c r="B226" s="7" t="n"/>
      <c r="C226" s="7" t="n"/>
      <c r="D226" s="7" t="n"/>
      <c r="E226" s="7" t="n"/>
      <c r="F226" s="7" t="n"/>
      <c r="G226" s="7" t="n"/>
      <c r="H226" t="str">
        <f>IF(AND(A226="",B226=""),"",IF(A226="","нет даты",IF(OR(A226&lt;Расчёт!$B$7,A226&gt;Расчёт!$B$8),"вне периода",IF(COUNTIFS($B$1:B225,B226,$H$1:H225,"учтена")&gt;0,"повтор",IF(C226="","нет кода",IF(COUNTIF(Расчёт!$B$12:$D$12,C226)=0,"неизвестный код","учтена"))))))</f>
        <v/>
      </c>
    </row>
    <row r="227">
      <c r="A227" s="4" t="n"/>
      <c r="B227" s="7" t="n"/>
      <c r="C227" s="7" t="n"/>
      <c r="D227" s="7" t="n"/>
      <c r="E227" s="7" t="n"/>
      <c r="F227" s="7" t="n"/>
      <c r="G227" s="7" t="n"/>
      <c r="H227" t="str">
        <f>IF(AND(A227="",B227=""),"",IF(A227="","нет даты",IF(OR(A227&lt;Расчёт!$B$7,A227&gt;Расчёт!$B$8),"вне периода",IF(COUNTIFS($B$1:B226,B227,$H$1:H226,"учтена")&gt;0,"повтор",IF(C227="","нет кода",IF(COUNTIF(Расчёт!$B$12:$D$12,C227)=0,"неизвестный код","учтена"))))))</f>
        <v/>
      </c>
    </row>
    <row r="228">
      <c r="A228" s="4" t="n"/>
      <c r="B228" s="7" t="n"/>
      <c r="C228" s="7" t="n"/>
      <c r="D228" s="7" t="n"/>
      <c r="E228" s="7" t="n"/>
      <c r="F228" s="7" t="n"/>
      <c r="G228" s="7" t="n"/>
      <c r="H228" t="str">
        <f>IF(AND(A228="",B228=""),"",IF(A228="","нет даты",IF(OR(A228&lt;Расчёт!$B$7,A228&gt;Расчёт!$B$8),"вне периода",IF(COUNTIFS($B$1:B227,B228,$H$1:H227,"учтена")&gt;0,"повтор",IF(C228="","нет кода",IF(COUNTIF(Расчёт!$B$12:$D$12,C228)=0,"неизвестный код","учтена"))))))</f>
        <v/>
      </c>
    </row>
    <row r="229">
      <c r="A229" s="4" t="n"/>
      <c r="B229" s="7" t="n"/>
      <c r="C229" s="7" t="n"/>
      <c r="D229" s="7" t="n"/>
      <c r="E229" s="7" t="n"/>
      <c r="F229" s="7" t="n"/>
      <c r="G229" s="7" t="n"/>
      <c r="H229" t="str">
        <f>IF(AND(A229="",B229=""),"",IF(A229="","нет даты",IF(OR(A229&lt;Расчёт!$B$7,A229&gt;Расчёт!$B$8),"вне периода",IF(COUNTIFS($B$1:B228,B229,$H$1:H228,"учтена")&gt;0,"повтор",IF(C229="","нет кода",IF(COUNTIF(Расчёт!$B$12:$D$12,C229)=0,"неизвестный код","учтена"))))))</f>
        <v/>
      </c>
    </row>
    <row r="230">
      <c r="A230" s="4" t="n"/>
      <c r="B230" s="7" t="n"/>
      <c r="C230" s="7" t="n"/>
      <c r="D230" s="7" t="n"/>
      <c r="E230" s="7" t="n"/>
      <c r="F230" s="7" t="n"/>
      <c r="G230" s="7" t="n"/>
      <c r="H230" t="str">
        <f>IF(AND(A230="",B230=""),"",IF(A230="","нет даты",IF(OR(A230&lt;Расчёт!$B$7,A230&gt;Расчёт!$B$8),"вне периода",IF(COUNTIFS($B$1:B229,B230,$H$1:H229,"учтена")&gt;0,"повтор",IF(C230="","нет кода",IF(COUNTIF(Расчёт!$B$12:$D$12,C230)=0,"неизвестный код","учтена"))))))</f>
        <v/>
      </c>
    </row>
    <row r="231">
      <c r="A231" s="4" t="n"/>
      <c r="B231" s="7" t="n"/>
      <c r="C231" s="7" t="n"/>
      <c r="D231" s="7" t="n"/>
      <c r="E231" s="7" t="n"/>
      <c r="F231" s="7" t="n"/>
      <c r="G231" s="7" t="n"/>
      <c r="H231" t="str">
        <f>IF(AND(A231="",B231=""),"",IF(A231="","нет даты",IF(OR(A231&lt;Расчёт!$B$7,A231&gt;Расчёт!$B$8),"вне периода",IF(COUNTIFS($B$1:B230,B231,$H$1:H230,"учтена")&gt;0,"повтор",IF(C231="","нет кода",IF(COUNTIF(Расчёт!$B$12:$D$12,C231)=0,"неизвестный код","учтена"))))))</f>
        <v/>
      </c>
    </row>
    <row r="232">
      <c r="A232" s="4" t="n"/>
      <c r="B232" s="7" t="n"/>
      <c r="C232" s="7" t="n"/>
      <c r="D232" s="7" t="n"/>
      <c r="E232" s="7" t="n"/>
      <c r="F232" s="7" t="n"/>
      <c r="G232" s="7" t="n"/>
      <c r="H232" t="str">
        <f>IF(AND(A232="",B232=""),"",IF(A232="","нет даты",IF(OR(A232&lt;Расчёт!$B$7,A232&gt;Расчёт!$B$8),"вне периода",IF(COUNTIFS($B$1:B231,B232,$H$1:H231,"учтена")&gt;0,"повтор",IF(C232="","нет кода",IF(COUNTIF(Расчёт!$B$12:$D$12,C232)=0,"неизвестный код","учтена"))))))</f>
        <v/>
      </c>
    </row>
    <row r="233">
      <c r="A233" s="4" t="n"/>
      <c r="B233" s="7" t="n"/>
      <c r="C233" s="7" t="n"/>
      <c r="D233" s="7" t="n"/>
      <c r="E233" s="7" t="n"/>
      <c r="F233" s="7" t="n"/>
      <c r="G233" s="7" t="n"/>
      <c r="H233" t="str">
        <f>IF(AND(A233="",B233=""),"",IF(A233="","нет даты",IF(OR(A233&lt;Расчёт!$B$7,A233&gt;Расчёт!$B$8),"вне периода",IF(COUNTIFS($B$1:B232,B233,$H$1:H232,"учтена")&gt;0,"повтор",IF(C233="","нет кода",IF(COUNTIF(Расчёт!$B$12:$D$12,C233)=0,"неизвестный код","учтена"))))))</f>
        <v/>
      </c>
    </row>
    <row r="234">
      <c r="A234" s="4" t="n"/>
      <c r="B234" s="7" t="n"/>
      <c r="C234" s="7" t="n"/>
      <c r="D234" s="7" t="n"/>
      <c r="E234" s="7" t="n"/>
      <c r="F234" s="7" t="n"/>
      <c r="G234" s="7" t="n"/>
      <c r="H234" t="str">
        <f>IF(AND(A234="",B234=""),"",IF(A234="","нет даты",IF(OR(A234&lt;Расчёт!$B$7,A234&gt;Расчёт!$B$8),"вне периода",IF(COUNTIFS($B$1:B233,B234,$H$1:H233,"учтена")&gt;0,"повтор",IF(C234="","нет кода",IF(COUNTIF(Расчёт!$B$12:$D$12,C234)=0,"неизвестный код","учтена"))))))</f>
        <v/>
      </c>
    </row>
    <row r="235">
      <c r="A235" s="4" t="n"/>
      <c r="B235" s="7" t="n"/>
      <c r="C235" s="7" t="n"/>
      <c r="D235" s="7" t="n"/>
      <c r="E235" s="7" t="n"/>
      <c r="F235" s="7" t="n"/>
      <c r="G235" s="7" t="n"/>
      <c r="H235" t="str">
        <f>IF(AND(A235="",B235=""),"",IF(A235="","нет даты",IF(OR(A235&lt;Расчёт!$B$7,A235&gt;Расчёт!$B$8),"вне периода",IF(COUNTIFS($B$1:B234,B235,$H$1:H234,"учтена")&gt;0,"повтор",IF(C235="","нет кода",IF(COUNTIF(Расчёт!$B$12:$D$12,C235)=0,"неизвестный код","учтена"))))))</f>
        <v/>
      </c>
    </row>
    <row r="236">
      <c r="A236" s="4" t="n"/>
      <c r="B236" s="7" t="n"/>
      <c r="C236" s="7" t="n"/>
      <c r="D236" s="7" t="n"/>
      <c r="E236" s="7" t="n"/>
      <c r="F236" s="7" t="n"/>
      <c r="G236" s="7" t="n"/>
      <c r="H236" t="str">
        <f>IF(AND(A236="",B236=""),"",IF(A236="","нет даты",IF(OR(A236&lt;Расчёт!$B$7,A236&gt;Расчёт!$B$8),"вне периода",IF(COUNTIFS($B$1:B235,B236,$H$1:H235,"учтена")&gt;0,"повтор",IF(C236="","нет кода",IF(COUNTIF(Расчёт!$B$12:$D$12,C236)=0,"неизвестный код","учтена"))))))</f>
        <v/>
      </c>
    </row>
    <row r="237">
      <c r="A237" s="4" t="n"/>
      <c r="B237" s="7" t="n"/>
      <c r="C237" s="7" t="n"/>
      <c r="D237" s="7" t="n"/>
      <c r="E237" s="7" t="n"/>
      <c r="F237" s="7" t="n"/>
      <c r="G237" s="7" t="n"/>
      <c r="H237" t="str">
        <f>IF(AND(A237="",B237=""),"",IF(A237="","нет даты",IF(OR(A237&lt;Расчёт!$B$7,A237&gt;Расчёт!$B$8),"вне периода",IF(COUNTIFS($B$1:B236,B237,$H$1:H236,"учтена")&gt;0,"повтор",IF(C237="","нет кода",IF(COUNTIF(Расчёт!$B$12:$D$12,C237)=0,"неизвестный код","учтена"))))))</f>
        <v/>
      </c>
    </row>
    <row r="238">
      <c r="A238" s="4" t="n"/>
      <c r="B238" s="7" t="n"/>
      <c r="C238" s="7" t="n"/>
      <c r="D238" s="7" t="n"/>
      <c r="E238" s="7" t="n"/>
      <c r="F238" s="7" t="n"/>
      <c r="G238" s="7" t="n"/>
      <c r="H238" t="str">
        <f>IF(AND(A238="",B238=""),"",IF(A238="","нет даты",IF(OR(A238&lt;Расчёт!$B$7,A238&gt;Расчёт!$B$8),"вне периода",IF(COUNTIFS($B$1:B237,B238,$H$1:H237,"учтена")&gt;0,"повтор",IF(C238="","нет кода",IF(COUNTIF(Расчёт!$B$12:$D$12,C238)=0,"неизвестный код","учтена"))))))</f>
        <v/>
      </c>
    </row>
    <row r="239">
      <c r="A239" s="4" t="n"/>
      <c r="B239" s="7" t="n"/>
      <c r="C239" s="7" t="n"/>
      <c r="D239" s="7" t="n"/>
      <c r="E239" s="7" t="n"/>
      <c r="F239" s="7" t="n"/>
      <c r="G239" s="7" t="n"/>
      <c r="H239" t="str">
        <f>IF(AND(A239="",B239=""),"",IF(A239="","нет даты",IF(OR(A239&lt;Расчёт!$B$7,A239&gt;Расчёт!$B$8),"вне периода",IF(COUNTIFS($B$1:B238,B239,$H$1:H238,"учтена")&gt;0,"повтор",IF(C239="","нет кода",IF(COUNTIF(Расчёт!$B$12:$D$12,C239)=0,"неизвестный код","учтена"))))))</f>
        <v/>
      </c>
    </row>
    <row r="240">
      <c r="A240" s="4" t="n"/>
      <c r="B240" s="7" t="n"/>
      <c r="C240" s="7" t="n"/>
      <c r="D240" s="7" t="n"/>
      <c r="E240" s="7" t="n"/>
      <c r="F240" s="7" t="n"/>
      <c r="G240" s="7" t="n"/>
      <c r="H240" t="str">
        <f>IF(AND(A240="",B240=""),"",IF(A240="","нет даты",IF(OR(A240&lt;Расчёт!$B$7,A240&gt;Расчёт!$B$8),"вне периода",IF(COUNTIFS($B$1:B239,B240,$H$1:H239,"учтена")&gt;0,"повтор",IF(C240="","нет кода",IF(COUNTIF(Расчёт!$B$12:$D$12,C240)=0,"неизвестный код","учтена"))))))</f>
        <v/>
      </c>
    </row>
    <row r="241">
      <c r="A241" s="4" t="n"/>
      <c r="B241" s="7" t="n"/>
      <c r="C241" s="7" t="n"/>
      <c r="D241" s="7" t="n"/>
      <c r="E241" s="7" t="n"/>
      <c r="F241" s="7" t="n"/>
      <c r="G241" s="7" t="n"/>
      <c r="H241" t="str">
        <f>IF(AND(A241="",B241=""),"",IF(A241="","нет даты",IF(OR(A241&lt;Расчёт!$B$7,A241&gt;Расчёт!$B$8),"вне периода",IF(COUNTIFS($B$1:B240,B241,$H$1:H240,"учтена")&gt;0,"повтор",IF(C241="","нет кода",IF(COUNTIF(Расчёт!$B$12:$D$12,C241)=0,"неизвестный код","учтена"))))))</f>
        <v/>
      </c>
    </row>
    <row r="242">
      <c r="A242" s="4" t="n"/>
      <c r="B242" s="7" t="n"/>
      <c r="C242" s="7" t="n"/>
      <c r="D242" s="7" t="n"/>
      <c r="E242" s="7" t="n"/>
      <c r="F242" s="7" t="n"/>
      <c r="G242" s="7" t="n"/>
      <c r="H242" t="str">
        <f>IF(AND(A242="",B242=""),"",IF(A242="","нет даты",IF(OR(A242&lt;Расчёт!$B$7,A242&gt;Расчёт!$B$8),"вне периода",IF(COUNTIFS($B$1:B241,B242,$H$1:H241,"учтена")&gt;0,"повтор",IF(C242="","нет кода",IF(COUNTIF(Расчёт!$B$12:$D$12,C242)=0,"неизвестный код","учтена"))))))</f>
        <v/>
      </c>
    </row>
    <row r="243">
      <c r="A243" s="4" t="n"/>
      <c r="B243" s="7" t="n"/>
      <c r="C243" s="7" t="n"/>
      <c r="D243" s="7" t="n"/>
      <c r="E243" s="7" t="n"/>
      <c r="F243" s="7" t="n"/>
      <c r="G243" s="7" t="n"/>
      <c r="H243" t="str">
        <f>IF(AND(A243="",B243=""),"",IF(A243="","нет даты",IF(OR(A243&lt;Расчёт!$B$7,A243&gt;Расчёт!$B$8),"вне периода",IF(COUNTIFS($B$1:B242,B243,$H$1:H242,"учтена")&gt;0,"повтор",IF(C243="","нет кода",IF(COUNTIF(Расчёт!$B$12:$D$12,C243)=0,"неизвестный код","учтена"))))))</f>
        <v/>
      </c>
    </row>
    <row r="244">
      <c r="A244" s="4" t="n"/>
      <c r="B244" s="7" t="n"/>
      <c r="C244" s="7" t="n"/>
      <c r="D244" s="7" t="n"/>
      <c r="E244" s="7" t="n"/>
      <c r="F244" s="7" t="n"/>
      <c r="G244" s="7" t="n"/>
      <c r="H244" t="str">
        <f>IF(AND(A244="",B244=""),"",IF(A244="","нет даты",IF(OR(A244&lt;Расчёт!$B$7,A244&gt;Расчёт!$B$8),"вне периода",IF(COUNTIFS($B$1:B243,B244,$H$1:H243,"учтена")&gt;0,"повтор",IF(C244="","нет кода",IF(COUNTIF(Расчёт!$B$12:$D$12,C244)=0,"неизвестный код","учтена"))))))</f>
        <v/>
      </c>
    </row>
    <row r="245">
      <c r="A245" s="4" t="n"/>
      <c r="B245" s="7" t="n"/>
      <c r="C245" s="7" t="n"/>
      <c r="D245" s="7" t="n"/>
      <c r="E245" s="7" t="n"/>
      <c r="F245" s="7" t="n"/>
      <c r="G245" s="7" t="n"/>
      <c r="H245" t="str">
        <f>IF(AND(A245="",B245=""),"",IF(A245="","нет даты",IF(OR(A245&lt;Расчёт!$B$7,A245&gt;Расчёт!$B$8),"вне периода",IF(COUNTIFS($B$1:B244,B245,$H$1:H244,"учтена")&gt;0,"повтор",IF(C245="","нет кода",IF(COUNTIF(Расчёт!$B$12:$D$12,C245)=0,"неизвестный код","учтена"))))))</f>
        <v/>
      </c>
    </row>
    <row r="246">
      <c r="A246" s="4" t="n"/>
      <c r="B246" s="7" t="n"/>
      <c r="C246" s="7" t="n"/>
      <c r="D246" s="7" t="n"/>
      <c r="E246" s="7" t="n"/>
      <c r="F246" s="7" t="n"/>
      <c r="G246" s="7" t="n"/>
      <c r="H246" t="str">
        <f>IF(AND(A246="",B246=""),"",IF(A246="","нет даты",IF(OR(A246&lt;Расчёт!$B$7,A246&gt;Расчёт!$B$8),"вне периода",IF(COUNTIFS($B$1:B245,B246,$H$1:H245,"учтена")&gt;0,"повтор",IF(C246="","нет кода",IF(COUNTIF(Расчёт!$B$12:$D$12,C246)=0,"неизвестный код","учтена"))))))</f>
        <v/>
      </c>
    </row>
    <row r="247">
      <c r="A247" s="4" t="n"/>
      <c r="B247" s="7" t="n"/>
      <c r="C247" s="7" t="n"/>
      <c r="D247" s="7" t="n"/>
      <c r="E247" s="7" t="n"/>
      <c r="F247" s="7" t="n"/>
      <c r="G247" s="7" t="n"/>
      <c r="H247" t="str">
        <f>IF(AND(A247="",B247=""),"",IF(A247="","нет даты",IF(OR(A247&lt;Расчёт!$B$7,A247&gt;Расчёт!$B$8),"вне периода",IF(COUNTIFS($B$1:B246,B247,$H$1:H246,"учтена")&gt;0,"повтор",IF(C247="","нет кода",IF(COUNTIF(Расчёт!$B$12:$D$12,C247)=0,"неизвестный код","учтена"))))))</f>
        <v/>
      </c>
    </row>
    <row r="248">
      <c r="A248" s="4" t="n"/>
      <c r="B248" s="7" t="n"/>
      <c r="C248" s="7" t="n"/>
      <c r="D248" s="7" t="n"/>
      <c r="E248" s="7" t="n"/>
      <c r="F248" s="7" t="n"/>
      <c r="G248" s="7" t="n"/>
      <c r="H248" t="str">
        <f>IF(AND(A248="",B248=""),"",IF(A248="","нет даты",IF(OR(A248&lt;Расчёт!$B$7,A248&gt;Расчёт!$B$8),"вне периода",IF(COUNTIFS($B$1:B247,B248,$H$1:H247,"учтена")&gt;0,"повтор",IF(C248="","нет кода",IF(COUNTIF(Расчёт!$B$12:$D$12,C248)=0,"неизвестный код","учтена"))))))</f>
        <v/>
      </c>
    </row>
    <row r="249">
      <c r="A249" s="4" t="n"/>
      <c r="B249" s="7" t="n"/>
      <c r="C249" s="7" t="n"/>
      <c r="D249" s="7" t="n"/>
      <c r="E249" s="7" t="n"/>
      <c r="F249" s="7" t="n"/>
      <c r="G249" s="7" t="n"/>
      <c r="H249" t="str">
        <f>IF(AND(A249="",B249=""),"",IF(A249="","нет даты",IF(OR(A249&lt;Расчёт!$B$7,A249&gt;Расчёт!$B$8),"вне периода",IF(COUNTIFS($B$1:B248,B249,$H$1:H248,"учтена")&gt;0,"повтор",IF(C249="","нет кода",IF(COUNTIF(Расчёт!$B$12:$D$12,C249)=0,"неизвестный код","учтена"))))))</f>
        <v/>
      </c>
    </row>
    <row r="250">
      <c r="A250" s="4" t="n"/>
      <c r="B250" s="7" t="n"/>
      <c r="C250" s="7" t="n"/>
      <c r="D250" s="7" t="n"/>
      <c r="E250" s="7" t="n"/>
      <c r="F250" s="7" t="n"/>
      <c r="G250" s="7" t="n"/>
      <c r="H250" t="str">
        <f>IF(AND(A250="",B250=""),"",IF(A250="","нет даты",IF(OR(A250&lt;Расчёт!$B$7,A250&gt;Расчёт!$B$8),"вне периода",IF(COUNTIFS($B$1:B249,B250,$H$1:H249,"учтена")&gt;0,"повтор",IF(C250="","нет кода",IF(COUNTIF(Расчёт!$B$12:$D$12,C250)=0,"неизвестный код","учтена"))))))</f>
        <v/>
      </c>
    </row>
    <row r="251">
      <c r="A251" s="4" t="n"/>
      <c r="B251" s="7" t="n"/>
      <c r="C251" s="7" t="n"/>
      <c r="D251" s="7" t="n"/>
      <c r="E251" s="7" t="n"/>
      <c r="F251" s="7" t="n"/>
      <c r="G251" s="7" t="n"/>
      <c r="H251" t="str">
        <f>IF(AND(A251="",B251=""),"",IF(A251="","нет даты",IF(OR(A251&lt;Расчёт!$B$7,A251&gt;Расчёт!$B$8),"вне периода",IF(COUNTIFS($B$1:B250,B251,$H$1:H250,"учтена")&gt;0,"повтор",IF(C251="","нет кода",IF(COUNTIF(Расчёт!$B$12:$D$12,C251)=0,"неизвестный код","учтена"))))))</f>
        <v/>
      </c>
    </row>
    <row r="252">
      <c r="A252" s="4" t="n"/>
      <c r="B252" s="7" t="n"/>
      <c r="C252" s="7" t="n"/>
      <c r="D252" s="7" t="n"/>
      <c r="E252" s="7" t="n"/>
      <c r="F252" s="7" t="n"/>
      <c r="G252" s="7" t="n"/>
      <c r="H252" t="str">
        <f>IF(AND(A252="",B252=""),"",IF(A252="","нет даты",IF(OR(A252&lt;Расчёт!$B$7,A252&gt;Расчёт!$B$8),"вне периода",IF(COUNTIFS($B$1:B251,B252,$H$1:H251,"учтена")&gt;0,"повтор",IF(C252="","нет кода",IF(COUNTIF(Расчёт!$B$12:$D$12,C252)=0,"неизвестный код","учтена"))))))</f>
        <v/>
      </c>
    </row>
    <row r="253">
      <c r="A253" s="4" t="n"/>
      <c r="B253" s="7" t="n"/>
      <c r="C253" s="7" t="n"/>
      <c r="D253" s="7" t="n"/>
      <c r="E253" s="7" t="n"/>
      <c r="F253" s="7" t="n"/>
      <c r="G253" s="7" t="n"/>
      <c r="H253" t="str">
        <f>IF(AND(A253="",B253=""),"",IF(A253="","нет даты",IF(OR(A253&lt;Расчёт!$B$7,A253&gt;Расчёт!$B$8),"вне периода",IF(COUNTIFS($B$1:B252,B253,$H$1:H252,"учтена")&gt;0,"повтор",IF(C253="","нет кода",IF(COUNTIF(Расчёт!$B$12:$D$12,C253)=0,"неизвестный код","учтена"))))))</f>
        <v/>
      </c>
    </row>
    <row r="254">
      <c r="A254" s="4" t="n"/>
      <c r="B254" s="7" t="n"/>
      <c r="C254" s="7" t="n"/>
      <c r="D254" s="7" t="n"/>
      <c r="E254" s="7" t="n"/>
      <c r="F254" s="7" t="n"/>
      <c r="G254" s="7" t="n"/>
      <c r="H254" t="str">
        <f>IF(AND(A254="",B254=""),"",IF(A254="","нет даты",IF(OR(A254&lt;Расчёт!$B$7,A254&gt;Расчёт!$B$8),"вне периода",IF(COUNTIFS($B$1:B253,B254,$H$1:H253,"учтена")&gt;0,"повтор",IF(C254="","нет кода",IF(COUNTIF(Расчёт!$B$12:$D$12,C254)=0,"неизвестный код","учтена"))))))</f>
        <v/>
      </c>
    </row>
    <row r="255">
      <c r="A255" s="4" t="n"/>
      <c r="B255" s="7" t="n"/>
      <c r="C255" s="7" t="n"/>
      <c r="D255" s="7" t="n"/>
      <c r="E255" s="7" t="n"/>
      <c r="F255" s="7" t="n"/>
      <c r="G255" s="7" t="n"/>
      <c r="H255" t="str">
        <f>IF(AND(A255="",B255=""),"",IF(A255="","нет даты",IF(OR(A255&lt;Расчёт!$B$7,A255&gt;Расчёт!$B$8),"вне периода",IF(COUNTIFS($B$1:B254,B255,$H$1:H254,"учтена")&gt;0,"повтор",IF(C255="","нет кода",IF(COUNTIF(Расчёт!$B$12:$D$12,C255)=0,"неизвестный код","учтена"))))))</f>
        <v/>
      </c>
    </row>
    <row r="256">
      <c r="A256" s="4" t="n"/>
      <c r="B256" s="7" t="n"/>
      <c r="C256" s="7" t="n"/>
      <c r="D256" s="7" t="n"/>
      <c r="E256" s="7" t="n"/>
      <c r="F256" s="7" t="n"/>
      <c r="G256" s="7" t="n"/>
      <c r="H256" t="str">
        <f>IF(AND(A256="",B256=""),"",IF(A256="","нет даты",IF(OR(A256&lt;Расчёт!$B$7,A256&gt;Расчёт!$B$8),"вне периода",IF(COUNTIFS($B$1:B255,B256,$H$1:H255,"учтена")&gt;0,"повтор",IF(C256="","нет кода",IF(COUNTIF(Расчёт!$B$12:$D$12,C256)=0,"неизвестный код","учтена"))))))</f>
        <v/>
      </c>
    </row>
    <row r="257">
      <c r="A257" s="4" t="n"/>
      <c r="B257" s="7" t="n"/>
      <c r="C257" s="7" t="n"/>
      <c r="D257" s="7" t="n"/>
      <c r="E257" s="7" t="n"/>
      <c r="F257" s="7" t="n"/>
      <c r="G257" s="7" t="n"/>
      <c r="H257" t="str">
        <f>IF(AND(A257="",B257=""),"",IF(A257="","нет даты",IF(OR(A257&lt;Расчёт!$B$7,A257&gt;Расчёт!$B$8),"вне периода",IF(COUNTIFS($B$1:B256,B257,$H$1:H256,"учтена")&gt;0,"повтор",IF(C257="","нет кода",IF(COUNTIF(Расчёт!$B$12:$D$12,C257)=0,"неизвестный код","учтена"))))))</f>
        <v/>
      </c>
    </row>
    <row r="258">
      <c r="A258" s="4" t="n"/>
      <c r="B258" s="7" t="n"/>
      <c r="C258" s="7" t="n"/>
      <c r="D258" s="7" t="n"/>
      <c r="E258" s="7" t="n"/>
      <c r="F258" s="7" t="n"/>
      <c r="G258" s="7" t="n"/>
      <c r="H258" t="str">
        <f>IF(AND(A258="",B258=""),"",IF(A258="","нет даты",IF(OR(A258&lt;Расчёт!$B$7,A258&gt;Расчёт!$B$8),"вне периода",IF(COUNTIFS($B$1:B257,B258,$H$1:H257,"учтена")&gt;0,"повтор",IF(C258="","нет кода",IF(COUNTIF(Расчёт!$B$12:$D$12,C258)=0,"неизвестный код","учтена"))))))</f>
        <v/>
      </c>
    </row>
    <row r="259">
      <c r="A259" s="4" t="n"/>
      <c r="B259" s="7" t="n"/>
      <c r="C259" s="7" t="n"/>
      <c r="D259" s="7" t="n"/>
      <c r="E259" s="7" t="n"/>
      <c r="F259" s="7" t="n"/>
      <c r="G259" s="7" t="n"/>
      <c r="H259" t="str">
        <f>IF(AND(A259="",B259=""),"",IF(A259="","нет даты",IF(OR(A259&lt;Расчёт!$B$7,A259&gt;Расчёт!$B$8),"вне периода",IF(COUNTIFS($B$1:B258,B259,$H$1:H258,"учтена")&gt;0,"повтор",IF(C259="","нет кода",IF(COUNTIF(Расчёт!$B$12:$D$12,C259)=0,"неизвестный код","учтена"))))))</f>
        <v/>
      </c>
    </row>
    <row r="260">
      <c r="A260" s="4" t="n"/>
      <c r="B260" s="7" t="n"/>
      <c r="C260" s="7" t="n"/>
      <c r="D260" s="7" t="n"/>
      <c r="E260" s="7" t="n"/>
      <c r="F260" s="7" t="n"/>
      <c r="G260" s="7" t="n"/>
      <c r="H260" t="str">
        <f>IF(AND(A260="",B260=""),"",IF(A260="","нет даты",IF(OR(A260&lt;Расчёт!$B$7,A260&gt;Расчёт!$B$8),"вне периода",IF(COUNTIFS($B$1:B259,B260,$H$1:H259,"учтена")&gt;0,"повтор",IF(C260="","нет кода",IF(COUNTIF(Расчёт!$B$12:$D$12,C260)=0,"неизвестный код","учтена"))))))</f>
        <v/>
      </c>
    </row>
    <row r="261">
      <c r="A261" s="4" t="n"/>
      <c r="B261" s="7" t="n"/>
      <c r="C261" s="7" t="n"/>
      <c r="D261" s="7" t="n"/>
      <c r="E261" s="7" t="n"/>
      <c r="F261" s="7" t="n"/>
      <c r="G261" s="7" t="n"/>
      <c r="H261" t="str">
        <f>IF(AND(A261="",B261=""),"",IF(A261="","нет даты",IF(OR(A261&lt;Расчёт!$B$7,A261&gt;Расчёт!$B$8),"вне периода",IF(COUNTIFS($B$1:B260,B261,$H$1:H260,"учтена")&gt;0,"повтор",IF(C261="","нет кода",IF(COUNTIF(Расчёт!$B$12:$D$12,C261)=0,"неизвестный код","учтена"))))))</f>
        <v/>
      </c>
    </row>
    <row r="262">
      <c r="A262" s="4" t="n"/>
      <c r="B262" s="7" t="n"/>
      <c r="C262" s="7" t="n"/>
      <c r="D262" s="7" t="n"/>
      <c r="E262" s="7" t="n"/>
      <c r="F262" s="7" t="n"/>
      <c r="G262" s="7" t="n"/>
      <c r="H262" t="str">
        <f>IF(AND(A262="",B262=""),"",IF(A262="","нет даты",IF(OR(A262&lt;Расчёт!$B$7,A262&gt;Расчёт!$B$8),"вне периода",IF(COUNTIFS($B$1:B261,B262,$H$1:H261,"учтена")&gt;0,"повтор",IF(C262="","нет кода",IF(COUNTIF(Расчёт!$B$12:$D$12,C262)=0,"неизвестный код","учтена"))))))</f>
        <v/>
      </c>
    </row>
    <row r="263">
      <c r="A263" s="4" t="n"/>
      <c r="B263" s="7" t="n"/>
      <c r="C263" s="7" t="n"/>
      <c r="D263" s="7" t="n"/>
      <c r="E263" s="7" t="n"/>
      <c r="F263" s="7" t="n"/>
      <c r="G263" s="7" t="n"/>
      <c r="H263" t="str">
        <f>IF(AND(A263="",B263=""),"",IF(A263="","нет даты",IF(OR(A263&lt;Расчёт!$B$7,A263&gt;Расчёт!$B$8),"вне периода",IF(COUNTIFS($B$1:B262,B263,$H$1:H262,"учтена")&gt;0,"повтор",IF(C263="","нет кода",IF(COUNTIF(Расчёт!$B$12:$D$12,C263)=0,"неизвестный код","учтена"))))))</f>
        <v/>
      </c>
    </row>
    <row r="264">
      <c r="A264" s="4" t="n"/>
      <c r="B264" s="7" t="n"/>
      <c r="C264" s="7" t="n"/>
      <c r="D264" s="7" t="n"/>
      <c r="E264" s="7" t="n"/>
      <c r="F264" s="7" t="n"/>
      <c r="G264" s="7" t="n"/>
      <c r="H264" t="str">
        <f>IF(AND(A264="",B264=""),"",IF(A264="","нет даты",IF(OR(A264&lt;Расчёт!$B$7,A264&gt;Расчёт!$B$8),"вне периода",IF(COUNTIFS($B$1:B263,B264,$H$1:H263,"учтена")&gt;0,"повтор",IF(C264="","нет кода",IF(COUNTIF(Расчёт!$B$12:$D$12,C264)=0,"неизвестный код","учтена"))))))</f>
        <v/>
      </c>
    </row>
    <row r="265">
      <c r="A265" s="4" t="n"/>
      <c r="B265" s="7" t="n"/>
      <c r="C265" s="7" t="n"/>
      <c r="D265" s="7" t="n"/>
      <c r="E265" s="7" t="n"/>
      <c r="F265" s="7" t="n"/>
      <c r="G265" s="7" t="n"/>
      <c r="H265" t="str">
        <f>IF(AND(A265="",B265=""),"",IF(A265="","нет даты",IF(OR(A265&lt;Расчёт!$B$7,A265&gt;Расчёт!$B$8),"вне периода",IF(COUNTIFS($B$1:B264,B265,$H$1:H264,"учтена")&gt;0,"повтор",IF(C265="","нет кода",IF(COUNTIF(Расчёт!$B$12:$D$12,C265)=0,"неизвестный код","учтена"))))))</f>
        <v/>
      </c>
    </row>
    <row r="266">
      <c r="A266" s="4" t="n"/>
      <c r="B266" s="7" t="n"/>
      <c r="C266" s="7" t="n"/>
      <c r="D266" s="7" t="n"/>
      <c r="E266" s="7" t="n"/>
      <c r="F266" s="7" t="n"/>
      <c r="G266" s="7" t="n"/>
      <c r="H266" t="str">
        <f>IF(AND(A266="",B266=""),"",IF(A266="","нет даты",IF(OR(A266&lt;Расчёт!$B$7,A266&gt;Расчёт!$B$8),"вне периода",IF(COUNTIFS($B$1:B265,B266,$H$1:H265,"учтена")&gt;0,"повтор",IF(C266="","нет кода",IF(COUNTIF(Расчёт!$B$12:$D$12,C266)=0,"неизвестный код","учтена"))))))</f>
        <v/>
      </c>
    </row>
    <row r="267">
      <c r="A267" s="4" t="n"/>
      <c r="B267" s="7" t="n"/>
      <c r="C267" s="7" t="n"/>
      <c r="D267" s="7" t="n"/>
      <c r="E267" s="7" t="n"/>
      <c r="F267" s="7" t="n"/>
      <c r="G267" s="7" t="n"/>
      <c r="H267" t="str">
        <f>IF(AND(A267="",B267=""),"",IF(A267="","нет даты",IF(OR(A267&lt;Расчёт!$B$7,A267&gt;Расчёт!$B$8),"вне периода",IF(COUNTIFS($B$1:B266,B267,$H$1:H266,"учтена")&gt;0,"повтор",IF(C267="","нет кода",IF(COUNTIF(Расчёт!$B$12:$D$12,C267)=0,"неизвестный код","учтена"))))))</f>
        <v/>
      </c>
    </row>
    <row r="268">
      <c r="A268" s="4" t="n"/>
      <c r="B268" s="7" t="n"/>
      <c r="C268" s="7" t="n"/>
      <c r="D268" s="7" t="n"/>
      <c r="E268" s="7" t="n"/>
      <c r="F268" s="7" t="n"/>
      <c r="G268" s="7" t="n"/>
      <c r="H268" t="str">
        <f>IF(AND(A268="",B268=""),"",IF(A268="","нет даты",IF(OR(A268&lt;Расчёт!$B$7,A268&gt;Расчёт!$B$8),"вне периода",IF(COUNTIFS($B$1:B267,B268,$H$1:H267,"учтена")&gt;0,"повтор",IF(C268="","нет кода",IF(COUNTIF(Расчёт!$B$12:$D$12,C268)=0,"неизвестный код","учтена"))))))</f>
        <v/>
      </c>
    </row>
    <row r="269">
      <c r="A269" s="4" t="n"/>
      <c r="B269" s="7" t="n"/>
      <c r="C269" s="7" t="n"/>
      <c r="D269" s="7" t="n"/>
      <c r="E269" s="7" t="n"/>
      <c r="F269" s="7" t="n"/>
      <c r="G269" s="7" t="n"/>
      <c r="H269" t="str">
        <f>IF(AND(A269="",B269=""),"",IF(A269="","нет даты",IF(OR(A269&lt;Расчёт!$B$7,A269&gt;Расчёт!$B$8),"вне периода",IF(COUNTIFS($B$1:B268,B269,$H$1:H268,"учтена")&gt;0,"повтор",IF(C269="","нет кода",IF(COUNTIF(Расчёт!$B$12:$D$12,C269)=0,"неизвестный код","учтена"))))))</f>
        <v/>
      </c>
    </row>
    <row r="270">
      <c r="A270" s="4" t="n"/>
      <c r="B270" s="7" t="n"/>
      <c r="C270" s="7" t="n"/>
      <c r="D270" s="7" t="n"/>
      <c r="E270" s="7" t="n"/>
      <c r="F270" s="7" t="n"/>
      <c r="G270" s="7" t="n"/>
      <c r="H270" t="str">
        <f>IF(AND(A270="",B270=""),"",IF(A270="","нет даты",IF(OR(A270&lt;Расчёт!$B$7,A270&gt;Расчёт!$B$8),"вне периода",IF(COUNTIFS($B$1:B269,B270,$H$1:H269,"учтена")&gt;0,"повтор",IF(C270="","нет кода",IF(COUNTIF(Расчёт!$B$12:$D$12,C270)=0,"неизвестный код","учтена"))))))</f>
        <v/>
      </c>
    </row>
    <row r="271">
      <c r="A271" s="4" t="n"/>
      <c r="B271" s="7" t="n"/>
      <c r="C271" s="7" t="n"/>
      <c r="D271" s="7" t="n"/>
      <c r="E271" s="7" t="n"/>
      <c r="F271" s="7" t="n"/>
      <c r="G271" s="7" t="n"/>
      <c r="H271" t="str">
        <f>IF(AND(A271="",B271=""),"",IF(A271="","нет даты",IF(OR(A271&lt;Расчёт!$B$7,A271&gt;Расчёт!$B$8),"вне периода",IF(COUNTIFS($B$1:B270,B271,$H$1:H270,"учтена")&gt;0,"повтор",IF(C271="","нет кода",IF(COUNTIF(Расчёт!$B$12:$D$12,C271)=0,"неизвестный код","учтена"))))))</f>
        <v/>
      </c>
    </row>
    <row r="272">
      <c r="A272" s="4" t="n"/>
      <c r="B272" s="7" t="n"/>
      <c r="C272" s="7" t="n"/>
      <c r="D272" s="7" t="n"/>
      <c r="E272" s="7" t="n"/>
      <c r="F272" s="7" t="n"/>
      <c r="G272" s="7" t="n"/>
      <c r="H272" t="str">
        <f>IF(AND(A272="",B272=""),"",IF(A272="","нет даты",IF(OR(A272&lt;Расчёт!$B$7,A272&gt;Расчёт!$B$8),"вне периода",IF(COUNTIFS($B$1:B271,B272,$H$1:H271,"учтена")&gt;0,"повтор",IF(C272="","нет кода",IF(COUNTIF(Расчёт!$B$12:$D$12,C272)=0,"неизвестный код","учтена"))))))</f>
        <v/>
      </c>
    </row>
    <row r="273">
      <c r="A273" s="4" t="n"/>
      <c r="B273" s="7" t="n"/>
      <c r="C273" s="7" t="n"/>
      <c r="D273" s="7" t="n"/>
      <c r="E273" s="7" t="n"/>
      <c r="F273" s="7" t="n"/>
      <c r="G273" s="7" t="n"/>
      <c r="H273" t="str">
        <f>IF(AND(A273="",B273=""),"",IF(A273="","нет даты",IF(OR(A273&lt;Расчёт!$B$7,A273&gt;Расчёт!$B$8),"вне периода",IF(COUNTIFS($B$1:B272,B273,$H$1:H272,"учтена")&gt;0,"повтор",IF(C273="","нет кода",IF(COUNTIF(Расчёт!$B$12:$D$12,C273)=0,"неизвестный код","учтена"))))))</f>
        <v/>
      </c>
    </row>
    <row r="274">
      <c r="A274" s="4" t="n"/>
      <c r="B274" s="7" t="n"/>
      <c r="C274" s="7" t="n"/>
      <c r="D274" s="7" t="n"/>
      <c r="E274" s="7" t="n"/>
      <c r="F274" s="7" t="n"/>
      <c r="G274" s="7" t="n"/>
      <c r="H274" t="str">
        <f>IF(AND(A274="",B274=""),"",IF(A274="","нет даты",IF(OR(A274&lt;Расчёт!$B$7,A274&gt;Расчёт!$B$8),"вне периода",IF(COUNTIFS($B$1:B273,B274,$H$1:H273,"учтена")&gt;0,"повтор",IF(C274="","нет кода",IF(COUNTIF(Расчёт!$B$12:$D$12,C274)=0,"неизвестный код","учтена"))))))</f>
        <v/>
      </c>
    </row>
    <row r="275">
      <c r="A275" s="4" t="n"/>
      <c r="B275" s="7" t="n"/>
      <c r="C275" s="7" t="n"/>
      <c r="D275" s="7" t="n"/>
      <c r="E275" s="7" t="n"/>
      <c r="F275" s="7" t="n"/>
      <c r="G275" s="7" t="n"/>
      <c r="H275" t="str">
        <f>IF(AND(A275="",B275=""),"",IF(A275="","нет даты",IF(OR(A275&lt;Расчёт!$B$7,A275&gt;Расчёт!$B$8),"вне периода",IF(COUNTIFS($B$1:B274,B275,$H$1:H274,"учтена")&gt;0,"повтор",IF(C275="","нет кода",IF(COUNTIF(Расчёт!$B$12:$D$12,C275)=0,"неизвестный код","учтена"))))))</f>
        <v/>
      </c>
    </row>
    <row r="276">
      <c r="A276" s="4" t="n"/>
      <c r="B276" s="7" t="n"/>
      <c r="C276" s="7" t="n"/>
      <c r="D276" s="7" t="n"/>
      <c r="E276" s="7" t="n"/>
      <c r="F276" s="7" t="n"/>
      <c r="G276" s="7" t="n"/>
      <c r="H276" t="str">
        <f>IF(AND(A276="",B276=""),"",IF(A276="","нет даты",IF(OR(A276&lt;Расчёт!$B$7,A276&gt;Расчёт!$B$8),"вне периода",IF(COUNTIFS($B$1:B275,B276,$H$1:H275,"учтена")&gt;0,"повтор",IF(C276="","нет кода",IF(COUNTIF(Расчёт!$B$12:$D$12,C276)=0,"неизвестный код","учтена"))))))</f>
        <v/>
      </c>
    </row>
    <row r="277">
      <c r="A277" s="4" t="n"/>
      <c r="B277" s="7" t="n"/>
      <c r="C277" s="7" t="n"/>
      <c r="D277" s="7" t="n"/>
      <c r="E277" s="7" t="n"/>
      <c r="F277" s="7" t="n"/>
      <c r="G277" s="7" t="n"/>
      <c r="H277" t="str">
        <f>IF(AND(A277="",B277=""),"",IF(A277="","нет даты",IF(OR(A277&lt;Расчёт!$B$7,A277&gt;Расчёт!$B$8),"вне периода",IF(COUNTIFS($B$1:B276,B277,$H$1:H276,"учтена")&gt;0,"повтор",IF(C277="","нет кода",IF(COUNTIF(Расчёт!$B$12:$D$12,C277)=0,"неизвестный код","учтена"))))))</f>
        <v/>
      </c>
    </row>
    <row r="278">
      <c r="A278" s="4" t="n"/>
      <c r="B278" s="7" t="n"/>
      <c r="C278" s="7" t="n"/>
      <c r="D278" s="7" t="n"/>
      <c r="E278" s="7" t="n"/>
      <c r="F278" s="7" t="n"/>
      <c r="G278" s="7" t="n"/>
      <c r="H278" t="str">
        <f>IF(AND(A278="",B278=""),"",IF(A278="","нет даты",IF(OR(A278&lt;Расчёт!$B$7,A278&gt;Расчёт!$B$8),"вне периода",IF(COUNTIFS($B$1:B277,B278,$H$1:H277,"учтена")&gt;0,"повтор",IF(C278="","нет кода",IF(COUNTIF(Расчёт!$B$12:$D$12,C278)=0,"неизвестный код","учтена"))))))</f>
        <v/>
      </c>
    </row>
    <row r="279">
      <c r="A279" s="4" t="n"/>
      <c r="B279" s="7" t="n"/>
      <c r="C279" s="7" t="n"/>
      <c r="D279" s="7" t="n"/>
      <c r="E279" s="7" t="n"/>
      <c r="F279" s="7" t="n"/>
      <c r="G279" s="7" t="n"/>
      <c r="H279" t="str">
        <f>IF(AND(A279="",B279=""),"",IF(A279="","нет даты",IF(OR(A279&lt;Расчёт!$B$7,A279&gt;Расчёт!$B$8),"вне периода",IF(COUNTIFS($B$1:B278,B279,$H$1:H278,"учтена")&gt;0,"повтор",IF(C279="","нет кода",IF(COUNTIF(Расчёт!$B$12:$D$12,C279)=0,"неизвестный код","учтена"))))))</f>
        <v/>
      </c>
    </row>
    <row r="280">
      <c r="A280" s="4" t="n"/>
      <c r="B280" s="7" t="n"/>
      <c r="C280" s="7" t="n"/>
      <c r="D280" s="7" t="n"/>
      <c r="E280" s="7" t="n"/>
      <c r="F280" s="7" t="n"/>
      <c r="G280" s="7" t="n"/>
      <c r="H280" t="str">
        <f>IF(AND(A280="",B280=""),"",IF(A280="","нет даты",IF(OR(A280&lt;Расчёт!$B$7,A280&gt;Расчёт!$B$8),"вне периода",IF(COUNTIFS($B$1:B279,B280,$H$1:H279,"учтена")&gt;0,"повтор",IF(C280="","нет кода",IF(COUNTIF(Расчёт!$B$12:$D$12,C280)=0,"неизвестный код","учтена"))))))</f>
        <v/>
      </c>
    </row>
    <row r="281">
      <c r="A281" s="4" t="n"/>
      <c r="B281" s="7" t="n"/>
      <c r="C281" s="7" t="n"/>
      <c r="D281" s="7" t="n"/>
      <c r="E281" s="7" t="n"/>
      <c r="F281" s="7" t="n"/>
      <c r="G281" s="7" t="n"/>
      <c r="H281" t="str">
        <f>IF(AND(A281="",B281=""),"",IF(A281="","нет даты",IF(OR(A281&lt;Расчёт!$B$7,A281&gt;Расчёт!$B$8),"вне периода",IF(COUNTIFS($B$1:B280,B281,$H$1:H280,"учтена")&gt;0,"повтор",IF(C281="","нет кода",IF(COUNTIF(Расчёт!$B$12:$D$12,C281)=0,"неизвестный код","учтена"))))))</f>
        <v/>
      </c>
    </row>
    <row r="282">
      <c r="A282" s="4" t="n"/>
      <c r="B282" s="7" t="n"/>
      <c r="C282" s="7" t="n"/>
      <c r="D282" s="7" t="n"/>
      <c r="E282" s="7" t="n"/>
      <c r="F282" s="7" t="n"/>
      <c r="G282" s="7" t="n"/>
      <c r="H282" t="str">
        <f>IF(AND(A282="",B282=""),"",IF(A282="","нет даты",IF(OR(A282&lt;Расчёт!$B$7,A282&gt;Расчёт!$B$8),"вне периода",IF(COUNTIFS($B$1:B281,B282,$H$1:H281,"учтена")&gt;0,"повтор",IF(C282="","нет кода",IF(COUNTIF(Расчёт!$B$12:$D$12,C282)=0,"неизвестный код","учтена"))))))</f>
        <v/>
      </c>
    </row>
    <row r="283">
      <c r="A283" s="4" t="n"/>
      <c r="B283" s="7" t="n"/>
      <c r="C283" s="7" t="n"/>
      <c r="D283" s="7" t="n"/>
      <c r="E283" s="7" t="n"/>
      <c r="F283" s="7" t="n"/>
      <c r="G283" s="7" t="n"/>
      <c r="H283" t="str">
        <f>IF(AND(A283="",B283=""),"",IF(A283="","нет даты",IF(OR(A283&lt;Расчёт!$B$7,A283&gt;Расчёт!$B$8),"вне периода",IF(COUNTIFS($B$1:B282,B283,$H$1:H282,"учтена")&gt;0,"повтор",IF(C283="","нет кода",IF(COUNTIF(Расчёт!$B$12:$D$12,C283)=0,"неизвестный код","учтена"))))))</f>
        <v/>
      </c>
    </row>
    <row r="284">
      <c r="A284" s="4" t="n"/>
      <c r="B284" s="7" t="n"/>
      <c r="C284" s="7" t="n"/>
      <c r="D284" s="7" t="n"/>
      <c r="E284" s="7" t="n"/>
      <c r="F284" s="7" t="n"/>
      <c r="G284" s="7" t="n"/>
      <c r="H284" t="str">
        <f>IF(AND(A284="",B284=""),"",IF(A284="","нет даты",IF(OR(A284&lt;Расчёт!$B$7,A284&gt;Расчёт!$B$8),"вне периода",IF(COUNTIFS($B$1:B283,B284,$H$1:H283,"учтена")&gt;0,"повтор",IF(C284="","нет кода",IF(COUNTIF(Расчёт!$B$12:$D$12,C284)=0,"неизвестный код","учтена"))))))</f>
        <v/>
      </c>
    </row>
    <row r="285">
      <c r="A285" s="4" t="n"/>
      <c r="B285" s="7" t="n"/>
      <c r="C285" s="7" t="n"/>
      <c r="D285" s="7" t="n"/>
      <c r="E285" s="7" t="n"/>
      <c r="F285" s="7" t="n"/>
      <c r="G285" s="7" t="n"/>
      <c r="H285" t="str">
        <f>IF(AND(A285="",B285=""),"",IF(A285="","нет даты",IF(OR(A285&lt;Расчёт!$B$7,A285&gt;Расчёт!$B$8),"вне периода",IF(COUNTIFS($B$1:B284,B285,$H$1:H284,"учтена")&gt;0,"повтор",IF(C285="","нет кода",IF(COUNTIF(Расчёт!$B$12:$D$12,C285)=0,"неизвестный код","учтена"))))))</f>
        <v/>
      </c>
    </row>
    <row r="286">
      <c r="A286" s="4" t="n"/>
      <c r="B286" s="7" t="n"/>
      <c r="C286" s="7" t="n"/>
      <c r="D286" s="7" t="n"/>
      <c r="E286" s="7" t="n"/>
      <c r="F286" s="7" t="n"/>
      <c r="G286" s="7" t="n"/>
      <c r="H286" t="str">
        <f>IF(AND(A286="",B286=""),"",IF(A286="","нет даты",IF(OR(A286&lt;Расчёт!$B$7,A286&gt;Расчёт!$B$8),"вне периода",IF(COUNTIFS($B$1:B285,B286,$H$1:H285,"учтена")&gt;0,"повтор",IF(C286="","нет кода",IF(COUNTIF(Расчёт!$B$12:$D$12,C286)=0,"неизвестный код","учтена"))))))</f>
        <v/>
      </c>
    </row>
    <row r="287">
      <c r="A287" s="4" t="n"/>
      <c r="B287" s="7" t="n"/>
      <c r="C287" s="7" t="n"/>
      <c r="D287" s="7" t="n"/>
      <c r="E287" s="7" t="n"/>
      <c r="F287" s="7" t="n"/>
      <c r="G287" s="7" t="n"/>
      <c r="H287" t="str">
        <f>IF(AND(A287="",B287=""),"",IF(A287="","нет даты",IF(OR(A287&lt;Расчёт!$B$7,A287&gt;Расчёт!$B$8),"вне периода",IF(COUNTIFS($B$1:B286,B287,$H$1:H286,"учтена")&gt;0,"повтор",IF(C287="","нет кода",IF(COUNTIF(Расчёт!$B$12:$D$12,C287)=0,"неизвестный код","учтена"))))))</f>
        <v/>
      </c>
    </row>
    <row r="288">
      <c r="A288" s="4" t="n"/>
      <c r="B288" s="7" t="n"/>
      <c r="C288" s="7" t="n"/>
      <c r="D288" s="7" t="n"/>
      <c r="E288" s="7" t="n"/>
      <c r="F288" s="7" t="n"/>
      <c r="G288" s="7" t="n"/>
      <c r="H288" t="str">
        <f>IF(AND(A288="",B288=""),"",IF(A288="","нет даты",IF(OR(A288&lt;Расчёт!$B$7,A288&gt;Расчёт!$B$8),"вне периода",IF(COUNTIFS($B$1:B287,B288,$H$1:H287,"учтена")&gt;0,"повтор",IF(C288="","нет кода",IF(COUNTIF(Расчёт!$B$12:$D$12,C288)=0,"неизвестный код","учтена"))))))</f>
        <v/>
      </c>
    </row>
    <row r="289">
      <c r="A289" s="4" t="n"/>
      <c r="B289" s="7" t="n"/>
      <c r="C289" s="7" t="n"/>
      <c r="D289" s="7" t="n"/>
      <c r="E289" s="7" t="n"/>
      <c r="F289" s="7" t="n"/>
      <c r="G289" s="7" t="n"/>
      <c r="H289" t="str">
        <f>IF(AND(A289="",B289=""),"",IF(A289="","нет даты",IF(OR(A289&lt;Расчёт!$B$7,A289&gt;Расчёт!$B$8),"вне периода",IF(COUNTIFS($B$1:B288,B289,$H$1:H288,"учтена")&gt;0,"повтор",IF(C289="","нет кода",IF(COUNTIF(Расчёт!$B$12:$D$12,C289)=0,"неизвестный код","учтена"))))))</f>
        <v/>
      </c>
    </row>
    <row r="290">
      <c r="A290" s="4" t="n"/>
      <c r="B290" s="7" t="n"/>
      <c r="C290" s="7" t="n"/>
      <c r="D290" s="7" t="n"/>
      <c r="E290" s="7" t="n"/>
      <c r="F290" s="7" t="n"/>
      <c r="G290" s="7" t="n"/>
      <c r="H290" t="str">
        <f>IF(AND(A290="",B290=""),"",IF(A290="","нет даты",IF(OR(A290&lt;Расчёт!$B$7,A290&gt;Расчёт!$B$8),"вне периода",IF(COUNTIFS($B$1:B289,B290,$H$1:H289,"учтена")&gt;0,"повтор",IF(C290="","нет кода",IF(COUNTIF(Расчёт!$B$12:$D$12,C290)=0,"неизвестный код","учтена"))))))</f>
        <v/>
      </c>
    </row>
    <row r="291">
      <c r="A291" s="4" t="n"/>
      <c r="B291" s="7" t="n"/>
      <c r="C291" s="7" t="n"/>
      <c r="D291" s="7" t="n"/>
      <c r="E291" s="7" t="n"/>
      <c r="F291" s="7" t="n"/>
      <c r="G291" s="7" t="n"/>
      <c r="H291" t="str">
        <f>IF(AND(A291="",B291=""),"",IF(A291="","нет даты",IF(OR(A291&lt;Расчёт!$B$7,A291&gt;Расчёт!$B$8),"вне периода",IF(COUNTIFS($B$1:B290,B291,$H$1:H290,"учтена")&gt;0,"повтор",IF(C291="","нет кода",IF(COUNTIF(Расчёт!$B$12:$D$12,C291)=0,"неизвестный код","учтена"))))))</f>
        <v/>
      </c>
    </row>
    <row r="292">
      <c r="A292" s="4" t="n"/>
      <c r="B292" s="7" t="n"/>
      <c r="C292" s="7" t="n"/>
      <c r="D292" s="7" t="n"/>
      <c r="E292" s="7" t="n"/>
      <c r="F292" s="7" t="n"/>
      <c r="G292" s="7" t="n"/>
      <c r="H292" t="str">
        <f>IF(AND(A292="",B292=""),"",IF(A292="","нет даты",IF(OR(A292&lt;Расчёт!$B$7,A292&gt;Расчёт!$B$8),"вне периода",IF(COUNTIFS($B$1:B291,B292,$H$1:H291,"учтена")&gt;0,"повтор",IF(C292="","нет кода",IF(COUNTIF(Расчёт!$B$12:$D$12,C292)=0,"неизвестный код","учтена"))))))</f>
        <v/>
      </c>
    </row>
    <row r="293">
      <c r="A293" s="4" t="n"/>
      <c r="B293" s="7" t="n"/>
      <c r="C293" s="7" t="n"/>
      <c r="D293" s="7" t="n"/>
      <c r="E293" s="7" t="n"/>
      <c r="F293" s="7" t="n"/>
      <c r="G293" s="7" t="n"/>
      <c r="H293" t="str">
        <f>IF(AND(A293="",B293=""),"",IF(A293="","нет даты",IF(OR(A293&lt;Расчёт!$B$7,A293&gt;Расчёт!$B$8),"вне периода",IF(COUNTIFS($B$1:B292,B293,$H$1:H292,"учтена")&gt;0,"повтор",IF(C293="","нет кода",IF(COUNTIF(Расчёт!$B$12:$D$12,C293)=0,"неизвестный код","учтена"))))))</f>
        <v/>
      </c>
    </row>
    <row r="294">
      <c r="A294" s="4" t="n"/>
      <c r="B294" s="7" t="n"/>
      <c r="C294" s="7" t="n"/>
      <c r="D294" s="7" t="n"/>
      <c r="E294" s="7" t="n"/>
      <c r="F294" s="7" t="n"/>
      <c r="G294" s="7" t="n"/>
      <c r="H294" t="str">
        <f>IF(AND(A294="",B294=""),"",IF(A294="","нет даты",IF(OR(A294&lt;Расчёт!$B$7,A294&gt;Расчёт!$B$8),"вне периода",IF(COUNTIFS($B$1:B293,B294,$H$1:H293,"учтена")&gt;0,"повтор",IF(C294="","нет кода",IF(COUNTIF(Расчёт!$B$12:$D$12,C294)=0,"неизвестный код","учтена"))))))</f>
        <v/>
      </c>
    </row>
    <row r="295">
      <c r="A295" s="4" t="n"/>
      <c r="B295" s="7" t="n"/>
      <c r="C295" s="7" t="n"/>
      <c r="D295" s="7" t="n"/>
      <c r="E295" s="7" t="n"/>
      <c r="F295" s="7" t="n"/>
      <c r="G295" s="7" t="n"/>
      <c r="H295" t="str">
        <f>IF(AND(A295="",B295=""),"",IF(A295="","нет даты",IF(OR(A295&lt;Расчёт!$B$7,A295&gt;Расчёт!$B$8),"вне периода",IF(COUNTIFS($B$1:B294,B295,$H$1:H294,"учтена")&gt;0,"повтор",IF(C295="","нет кода",IF(COUNTIF(Расчёт!$B$12:$D$12,C295)=0,"неизвестный код","учтена"))))))</f>
        <v/>
      </c>
    </row>
    <row r="296">
      <c r="A296" s="4" t="n"/>
      <c r="B296" s="7" t="n"/>
      <c r="C296" s="7" t="n"/>
      <c r="D296" s="7" t="n"/>
      <c r="E296" s="7" t="n"/>
      <c r="F296" s="7" t="n"/>
      <c r="G296" s="7" t="n"/>
      <c r="H296" t="str">
        <f>IF(AND(A296="",B296=""),"",IF(A296="","нет даты",IF(OR(A296&lt;Расчёт!$B$7,A296&gt;Расчёт!$B$8),"вне периода",IF(COUNTIFS($B$1:B295,B296,$H$1:H295,"учтена")&gt;0,"повтор",IF(C296="","нет кода",IF(COUNTIF(Расчёт!$B$12:$D$12,C296)=0,"неизвестный код","учтена"))))))</f>
        <v/>
      </c>
    </row>
    <row r="297">
      <c r="A297" s="4" t="n"/>
      <c r="B297" s="7" t="n"/>
      <c r="C297" s="7" t="n"/>
      <c r="D297" s="7" t="n"/>
      <c r="E297" s="7" t="n"/>
      <c r="F297" s="7" t="n"/>
      <c r="G297" s="7" t="n"/>
      <c r="H297" t="str">
        <f>IF(AND(A297="",B297=""),"",IF(A297="","нет даты",IF(OR(A297&lt;Расчёт!$B$7,A297&gt;Расчёт!$B$8),"вне периода",IF(COUNTIFS($B$1:B296,B297,$H$1:H296,"учтена")&gt;0,"повтор",IF(C297="","нет кода",IF(COUNTIF(Расчёт!$B$12:$D$12,C297)=0,"неизвестный код","учтена"))))))</f>
        <v/>
      </c>
    </row>
    <row r="298">
      <c r="A298" s="4" t="n"/>
      <c r="B298" s="7" t="n"/>
      <c r="C298" s="7" t="n"/>
      <c r="D298" s="7" t="n"/>
      <c r="E298" s="7" t="n"/>
      <c r="F298" s="7" t="n"/>
      <c r="G298" s="7" t="n"/>
      <c r="H298" t="str">
        <f>IF(AND(A298="",B298=""),"",IF(A298="","нет даты",IF(OR(A298&lt;Расчёт!$B$7,A298&gt;Расчёт!$B$8),"вне периода",IF(COUNTIFS($B$1:B297,B298,$H$1:H297,"учтена")&gt;0,"повтор",IF(C298="","нет кода",IF(COUNTIF(Расчёт!$B$12:$D$12,C298)=0,"неизвестный код","учтена"))))))</f>
        <v/>
      </c>
    </row>
    <row r="299">
      <c r="A299" s="4" t="n"/>
      <c r="B299" s="7" t="n"/>
      <c r="C299" s="7" t="n"/>
      <c r="D299" s="7" t="n"/>
      <c r="E299" s="7" t="n"/>
      <c r="F299" s="7" t="n"/>
      <c r="G299" s="7" t="n"/>
      <c r="H299" t="str">
        <f>IF(AND(A299="",B299=""),"",IF(A299="","нет даты",IF(OR(A299&lt;Расчёт!$B$7,A299&gt;Расчёт!$B$8),"вне периода",IF(COUNTIFS($B$1:B298,B299,$H$1:H298,"учтена")&gt;0,"повтор",IF(C299="","нет кода",IF(COUNTIF(Расчёт!$B$12:$D$12,C299)=0,"неизвестный код","учтена"))))))</f>
        <v/>
      </c>
    </row>
    <row r="300">
      <c r="A300" s="4" t="n"/>
      <c r="B300" s="7" t="n"/>
      <c r="C300" s="7" t="n"/>
      <c r="D300" s="7" t="n"/>
      <c r="E300" s="7" t="n"/>
      <c r="F300" s="7" t="n"/>
      <c r="G300" s="7" t="n"/>
      <c r="H300" t="str">
        <f>IF(AND(A300="",B300=""),"",IF(A300="","нет даты",IF(OR(A300&lt;Расчёт!$B$7,A300&gt;Расчёт!$B$8),"вне периода",IF(COUNTIFS($B$1:B299,B300,$H$1:H299,"учтена")&gt;0,"повтор",IF(C300="","нет кода",IF(COUNTIF(Расчёт!$B$12:$D$12,C300)=0,"неизвестный код","учтена"))))))</f>
        <v/>
      </c>
    </row>
    <row r="301">
      <c r="A301" s="4" t="n"/>
      <c r="B301" s="7" t="n"/>
      <c r="C301" s="7" t="n"/>
      <c r="D301" s="7" t="n"/>
      <c r="E301" s="7" t="n"/>
      <c r="F301" s="7" t="n"/>
      <c r="G301" s="7" t="n"/>
      <c r="H301" t="str">
        <f>IF(AND(A301="",B301=""),"",IF(A301="","нет даты",IF(OR(A301&lt;Расчёт!$B$7,A301&gt;Расчёт!$B$8),"вне периода",IF(COUNTIFS($B$1:B300,B301,$H$1:H300,"учтена")&gt;0,"повтор",IF(C301="","нет кода",IF(COUNTIF(Расчёт!$B$12:$D$12,C301)=0,"неизвестный код","учтена"))))))</f>
        <v/>
      </c>
    </row>
  </sheetData>
  <dataValidations count="1">
    <dataValidation sqref="D2:G301" showDropDown="0" showInputMessage="0" showErrorMessage="0" allowBlank="1" type="list">
      <formula1>"да,нет"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2026-11-03T08:38:39Z</dcterms:created>
  <dcterms:modified xsi:type="dcterms:W3CDTF">2026-11-03T08:38:39Z</dcterms:modified>
</cp:coreProperties>
</file>